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ventud\COMPARTIDAS\CONCERTACION 242C\CONCERTACION 2022\"/>
    </mc:Choice>
  </mc:AlternateContent>
  <xr:revisionPtr revIDLastSave="0" documentId="13_ncr:1_{D298E071-A09B-44DE-858E-3C24F484126C}" xr6:coauthVersionLast="47" xr6:coauthVersionMax="47" xr10:uidLastSave="{00000000-0000-0000-0000-000000000000}"/>
  <bookViews>
    <workbookView xWindow="-120" yWindow="-120" windowWidth="29040" windowHeight="15840" xr2:uid="{23889371-5C68-4F5E-BCBD-ECE64D281F2B}"/>
  </bookViews>
  <sheets>
    <sheet name="JUSTIFICACION" sheetId="1" r:id="rId1"/>
    <sheet name="listado juventud" sheetId="2" state="hidden" r:id="rId2"/>
  </sheets>
  <externalReferences>
    <externalReference r:id="rId3"/>
  </externalReferences>
  <definedNames>
    <definedName name="_xlnm.Print_Area" localSheetId="0">JUSTIFICACION!$A$1:$J$71</definedName>
    <definedName name="Texto38" localSheetId="0">JUSTIFICACION!#REF!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39" i="1"/>
  <c r="F39" i="1"/>
  <c r="C39" i="1"/>
  <c r="E43" i="1" l="1"/>
  <c r="H56" i="1"/>
  <c r="H55" i="1"/>
  <c r="H57" i="1" l="1"/>
  <c r="H58" i="1" s="1"/>
  <c r="H59" i="1" s="1"/>
  <c r="D67" i="1" l="1"/>
  <c r="H48" i="1"/>
  <c r="H47" i="1"/>
  <c r="G12" i="1"/>
  <c r="D12" i="1"/>
  <c r="C12" i="1"/>
  <c r="H11" i="1"/>
  <c r="C11" i="1"/>
  <c r="C10" i="1"/>
  <c r="H49" i="1" l="1"/>
  <c r="H50" i="1" l="1"/>
  <c r="H51" i="1" s="1"/>
  <c r="H62" i="1"/>
  <c r="H63" i="1" s="1"/>
  <c r="H64" i="1" s="1"/>
</calcChain>
</file>

<file path=xl/sharedStrings.xml><?xml version="1.0" encoding="utf-8"?>
<sst xmlns="http://schemas.openxmlformats.org/spreadsheetml/2006/main" count="1385" uniqueCount="971">
  <si>
    <t>AYUNTAMIENTO / ENTIDAD LOCAL:</t>
  </si>
  <si>
    <t>Elegir un valor</t>
  </si>
  <si>
    <t>DOMICILIO:</t>
  </si>
  <si>
    <t>LOCALIDAD:</t>
  </si>
  <si>
    <t>C.P.:</t>
  </si>
  <si>
    <t>TELEFONO:</t>
  </si>
  <si>
    <t>CORREO ELECTRÓNICO:</t>
  </si>
  <si>
    <t>PERSONA RESPONSABLE DEL PROYECTO</t>
  </si>
  <si>
    <t>NOMBRE:</t>
  </si>
  <si>
    <t>PUESTO:</t>
  </si>
  <si>
    <t>TELÉFONO:</t>
  </si>
  <si>
    <t xml:space="preserve">Nombre del centro escolar/IES: </t>
  </si>
  <si>
    <t>Persona(s) de contacto en el centro ESCOLAR:</t>
  </si>
  <si>
    <t>Nombre</t>
  </si>
  <si>
    <t>Teléfono</t>
  </si>
  <si>
    <t>Correo electrónico</t>
  </si>
  <si>
    <t>Importe</t>
  </si>
  <si>
    <t>Grupos</t>
  </si>
  <si>
    <t>Total</t>
  </si>
  <si>
    <t>Cantera I</t>
  </si>
  <si>
    <t>2º ESO</t>
  </si>
  <si>
    <t>Cantera II</t>
  </si>
  <si>
    <t>3º ESO</t>
  </si>
  <si>
    <t>Creando I</t>
  </si>
  <si>
    <t>4º ESO</t>
  </si>
  <si>
    <t>Creando II</t>
  </si>
  <si>
    <t>Bachillerato, FP GM</t>
  </si>
  <si>
    <t>TOTAL</t>
  </si>
  <si>
    <t>Cantidad solicitada a Diputación de Granada (90%)</t>
  </si>
  <si>
    <t>Cantidad  aportada por el solicitante (10%)</t>
  </si>
  <si>
    <t>Fecha:</t>
  </si>
  <si>
    <t>ANUALIDAD</t>
  </si>
  <si>
    <t>1. DATOS DE LA ENTIDAD SOLICITANTE</t>
  </si>
  <si>
    <t>2. DATOS TÉCNICO/A Ó PERSONAL DE PLANTILLA</t>
  </si>
  <si>
    <t>3. DATOS SOBRE LA ACTIVIDAD</t>
  </si>
  <si>
    <t>4.A. CANTERA</t>
  </si>
  <si>
    <t>4.C. RESUMEN PRESUPUESTARIO</t>
  </si>
  <si>
    <t>4.B. CREANDO FUTURO</t>
  </si>
  <si>
    <t>MEMORIA DE JUSTIFICACIÓN DEL PROGRAMA 242C</t>
  </si>
  <si>
    <t>4. JUSTIFICACIÓN DEL GASTO ANUALIDAD</t>
  </si>
  <si>
    <t>SUBTOTAL</t>
  </si>
  <si>
    <t xml:space="preserve">Nº </t>
  </si>
  <si>
    <t>MUNICIPIO</t>
  </si>
  <si>
    <t>CONCEJALIA</t>
  </si>
  <si>
    <t>GENERO</t>
  </si>
  <si>
    <t>MODALIDAD</t>
  </si>
  <si>
    <t>DIRECCION</t>
  </si>
  <si>
    <t>C.P.</t>
  </si>
  <si>
    <t>TELEFONO</t>
  </si>
  <si>
    <t>FAX</t>
  </si>
  <si>
    <t>MOVIL</t>
  </si>
  <si>
    <t>E-MAIL</t>
  </si>
  <si>
    <t>-----</t>
  </si>
  <si>
    <t>Agrón</t>
  </si>
  <si>
    <t>Maria del Pilar López Romero</t>
  </si>
  <si>
    <t>Acaldesa</t>
  </si>
  <si>
    <t xml:space="preserve"> Juventud</t>
  </si>
  <si>
    <t>San José, 5</t>
  </si>
  <si>
    <t>958 557 301</t>
  </si>
  <si>
    <t>ayuntamientodeagron@hotmail.com</t>
  </si>
  <si>
    <t>Alamedilla</t>
  </si>
  <si>
    <t>Juana Amador Amador</t>
  </si>
  <si>
    <t>Concejala</t>
  </si>
  <si>
    <t>Plza. Emigrante, 1</t>
  </si>
  <si>
    <t>958 392 520</t>
  </si>
  <si>
    <t>ayuntamiento.alamedilla@gmail.com</t>
  </si>
  <si>
    <t>Albolote</t>
  </si>
  <si>
    <t>Carmen Calderay</t>
  </si>
  <si>
    <t>Juventud</t>
  </si>
  <si>
    <t>Plaza de España, 1</t>
  </si>
  <si>
    <t>958 465 115</t>
  </si>
  <si>
    <t>958 467 264</t>
  </si>
  <si>
    <t>mcr@albolote.com</t>
  </si>
  <si>
    <t>Albondón</t>
  </si>
  <si>
    <t>Monserrat Martin Puertas</t>
  </si>
  <si>
    <t>Plza. G. Gonzalez Espino</t>
  </si>
  <si>
    <t xml:space="preserve">958 826 006 </t>
  </si>
  <si>
    <t>958 826 726</t>
  </si>
  <si>
    <t>montse-maratin1987@hotmail.es</t>
  </si>
  <si>
    <t>Albuñán</t>
  </si>
  <si>
    <t>Mª Rosa Fernández Iñiguez</t>
  </si>
  <si>
    <t>Plza. Mayor, 5</t>
  </si>
  <si>
    <t>958 675 411</t>
  </si>
  <si>
    <t>davidperezsantamaria@hotmail.com</t>
  </si>
  <si>
    <t>Albuñol</t>
  </si>
  <si>
    <t>José Antonio Montes López</t>
  </si>
  <si>
    <t>Concejal</t>
  </si>
  <si>
    <t>Plza. Ayuntamiento, 1</t>
  </si>
  <si>
    <t>958 826 060</t>
  </si>
  <si>
    <t>958 826 657</t>
  </si>
  <si>
    <t>registro@albunol.es</t>
  </si>
  <si>
    <t>Albuñuelas</t>
  </si>
  <si>
    <t>Lucia Moreno Contreras</t>
  </si>
  <si>
    <t>Plaza del Ayuntamiento, 6</t>
  </si>
  <si>
    <t>958 776 031</t>
  </si>
  <si>
    <t>958 776 180</t>
  </si>
  <si>
    <t>albunuelas7030@gmail.com</t>
  </si>
  <si>
    <t>Aldeire</t>
  </si>
  <si>
    <t>Mª Dolores Sánchez Domínguez</t>
  </si>
  <si>
    <t>Avda. Granada, 27</t>
  </si>
  <si>
    <t>958 671 063</t>
  </si>
  <si>
    <t>juanmaju@hotmail.es</t>
  </si>
  <si>
    <t>Alfacar</t>
  </si>
  <si>
    <t>María Agudo Rojas</t>
  </si>
  <si>
    <t>Plaza Iglesia, 1</t>
  </si>
  <si>
    <t>958 543 002</t>
  </si>
  <si>
    <t>958 543 547</t>
  </si>
  <si>
    <t>ayuntamientoestefania@gmail.com</t>
  </si>
  <si>
    <t>Algarinejo</t>
  </si>
  <si>
    <t>Antonio Alvarez Almiron</t>
  </si>
  <si>
    <t>C/ Alta, 1</t>
  </si>
  <si>
    <t>958 312 001</t>
  </si>
  <si>
    <t>958 312 472</t>
  </si>
  <si>
    <t>antonioalvarezalmiron@gmail.com</t>
  </si>
  <si>
    <t>Alhama de Granada</t>
  </si>
  <si>
    <t>Juan Calderon Rivera</t>
  </si>
  <si>
    <t>Paseo Montes Jovellar, 1</t>
  </si>
  <si>
    <t>958 350 161</t>
  </si>
  <si>
    <t>958 350 234</t>
  </si>
  <si>
    <t>ayuntamiento@alhama.org</t>
  </si>
  <si>
    <t>Alhendín</t>
  </si>
  <si>
    <t>Cristian García Rueda</t>
  </si>
  <si>
    <t>Plza. España, 11</t>
  </si>
  <si>
    <t>958576136 ext. 207</t>
  </si>
  <si>
    <t>958 576 469</t>
  </si>
  <si>
    <t>medioambiente@alhendin.es</t>
  </si>
  <si>
    <t>Alicún de Ortega</t>
  </si>
  <si>
    <t>Mª Trini Urendes Mesa</t>
  </si>
  <si>
    <t>C/ Rey,  24</t>
  </si>
  <si>
    <t>958 677 631</t>
  </si>
  <si>
    <t>aytalicun@hotmail.com</t>
  </si>
  <si>
    <t>Almegíjar</t>
  </si>
  <si>
    <t>José Antonio Sáez Martín</t>
  </si>
  <si>
    <t>Plza. Palomas, 1</t>
  </si>
  <si>
    <t>958 764 031</t>
  </si>
  <si>
    <t>almegijar@dipgra.es</t>
  </si>
  <si>
    <t>Almuñécar</t>
  </si>
  <si>
    <t>Beatriz Gonzalez Orce</t>
  </si>
  <si>
    <t>Plaza de la Constitución, 1</t>
  </si>
  <si>
    <t>958 838 600</t>
  </si>
  <si>
    <t>958 838 633</t>
  </si>
  <si>
    <t>bgonzalez@almunecar.es</t>
  </si>
  <si>
    <t>Alpujarra de la Sierra</t>
  </si>
  <si>
    <t>Rocio Castillo Mingorance</t>
  </si>
  <si>
    <t>Avda. Jose Antonio, 24</t>
  </si>
  <si>
    <t>concejaliaturismoyjuventud@gmail.com</t>
  </si>
  <si>
    <t>Alquife</t>
  </si>
  <si>
    <t>Carlos Aguilera Garrido</t>
  </si>
  <si>
    <t>C/ Dr. Segura, 16</t>
  </si>
  <si>
    <t xml:space="preserve">958 673 014 </t>
  </si>
  <si>
    <t>958 673 014</t>
  </si>
  <si>
    <t>aytoalquife@yahoo.es</t>
  </si>
  <si>
    <t>Arenas del Rey</t>
  </si>
  <si>
    <t>Antonio Lujan Oliva</t>
  </si>
  <si>
    <t>Alcalde</t>
  </si>
  <si>
    <t>Plza. Alfonso XII, s/n</t>
  </si>
  <si>
    <t>958 359 103</t>
  </si>
  <si>
    <t>958 101 908</t>
  </si>
  <si>
    <t>aytoarenas@gmail.com</t>
  </si>
  <si>
    <t>Armilla</t>
  </si>
  <si>
    <t>Francisca Fernández Cárdenas</t>
  </si>
  <si>
    <t>Plaza de la Constitución</t>
  </si>
  <si>
    <t>958 578 015</t>
  </si>
  <si>
    <t>958 570 107</t>
  </si>
  <si>
    <t>francisca.fernandez@armilla.es</t>
  </si>
  <si>
    <t>Atarfe</t>
  </si>
  <si>
    <t>Andrea Quirantes Barrios</t>
  </si>
  <si>
    <t>Plaza España, 7</t>
  </si>
  <si>
    <t>958 437 779</t>
  </si>
  <si>
    <t>a.quirantes@atarfe.es</t>
  </si>
  <si>
    <t>Bacor Olivar</t>
  </si>
  <si>
    <t>Laura Martínez Bustamante</t>
  </si>
  <si>
    <t>Alcaldesa</t>
  </si>
  <si>
    <t>Prínicipe de Asturias, 1</t>
  </si>
  <si>
    <t>abacor@terra.es</t>
  </si>
  <si>
    <t>Baza</t>
  </si>
  <si>
    <t>Antonio Vallejo</t>
  </si>
  <si>
    <t>Plaza Mayor, 4</t>
  </si>
  <si>
    <t>958 700 395</t>
  </si>
  <si>
    <t>958 700 650</t>
  </si>
  <si>
    <t>antonio.vallejo@ayuntamientodebaza.es</t>
  </si>
  <si>
    <t>Beas de Granada</t>
  </si>
  <si>
    <t>Jesus Antonio Ruiz Fernandez</t>
  </si>
  <si>
    <t>Plaza Alta, 5</t>
  </si>
  <si>
    <t>958 546 206</t>
  </si>
  <si>
    <t>958 545 305</t>
  </si>
  <si>
    <t>jrfernandezc@hotmail.com</t>
  </si>
  <si>
    <t>Beas de Guadix</t>
  </si>
  <si>
    <t>Carlos Cobos Ruiz</t>
  </si>
  <si>
    <t>C/ Rambla nº 10</t>
  </si>
  <si>
    <t>958 670 135</t>
  </si>
  <si>
    <t>958 670 166</t>
  </si>
  <si>
    <t>beasdeguadix@dipgra.es</t>
  </si>
  <si>
    <t>Benalúa</t>
  </si>
  <si>
    <t>Antonio Rodríguez Iborra</t>
  </si>
  <si>
    <t>C/ Azucarera, 1</t>
  </si>
  <si>
    <t>958 676 011</t>
  </si>
  <si>
    <t>958 676 245</t>
  </si>
  <si>
    <t>ayunta.benalua@gmail.com</t>
  </si>
  <si>
    <t>Benalúa de las Villas</t>
  </si>
  <si>
    <t>Maria José Bolivar Hidalgo</t>
  </si>
  <si>
    <t>Plza. España, 1</t>
  </si>
  <si>
    <t>958 386 001</t>
  </si>
  <si>
    <t>958 386 098</t>
  </si>
  <si>
    <t>mariajosebh@yahoo.es</t>
  </si>
  <si>
    <t>Benamaurel</t>
  </si>
  <si>
    <t>Carolina Espin Sanchez</t>
  </si>
  <si>
    <t>958 733 011</t>
  </si>
  <si>
    <t>958 733 036</t>
  </si>
  <si>
    <t>carolinaespin@hotmail.com</t>
  </si>
  <si>
    <t>Bérchules</t>
  </si>
  <si>
    <t>Monica Sánchez Orellana</t>
  </si>
  <si>
    <t>Plaza de la Constitución, 3</t>
  </si>
  <si>
    <t>958 769 001</t>
  </si>
  <si>
    <t>958 852 524</t>
  </si>
  <si>
    <t>berchules@dipgra.es</t>
  </si>
  <si>
    <t>Bubión</t>
  </si>
  <si>
    <t>Mº del Carmen Perez Perea</t>
  </si>
  <si>
    <t>Plza. Constitución, s/n</t>
  </si>
  <si>
    <t>958 763 032</t>
  </si>
  <si>
    <t>958 763 327</t>
  </si>
  <si>
    <t>mcppbubion@gmail.com</t>
  </si>
  <si>
    <t>Busquístar</t>
  </si>
  <si>
    <t>Javier  Alvarez Salas</t>
  </si>
  <si>
    <t>Plaza, s/n</t>
  </si>
  <si>
    <t>958 766 031</t>
  </si>
  <si>
    <t>958 857 438</t>
  </si>
  <si>
    <t>aytobusquistar@gmail.com</t>
  </si>
  <si>
    <t>Cacín</t>
  </si>
  <si>
    <t>Josefa Ramirez Ramirez</t>
  </si>
  <si>
    <t>C/ Real, 9</t>
  </si>
  <si>
    <t>958 363 263</t>
  </si>
  <si>
    <t>958 363 062</t>
  </si>
  <si>
    <t>cacin@dipgra.es</t>
  </si>
  <si>
    <t>Cádiar</t>
  </si>
  <si>
    <t>Beatriz Fernandez Martin</t>
  </si>
  <si>
    <t>Plza. España, 12</t>
  </si>
  <si>
    <t>958 768 031</t>
  </si>
  <si>
    <t>958 850 506</t>
  </si>
  <si>
    <t>ayuntamientocadiar@hotmail.com</t>
  </si>
  <si>
    <t>Cájar</t>
  </si>
  <si>
    <t>Lorena Molina Beltran</t>
  </si>
  <si>
    <t>C/ Campanario, 3</t>
  </si>
  <si>
    <t>958 501 505</t>
  </si>
  <si>
    <t>958 501 655</t>
  </si>
  <si>
    <t>l.molina@cajar.es</t>
  </si>
  <si>
    <t>Calahorra (La)</t>
  </si>
  <si>
    <t>Particia Morillas Alcalá</t>
  </si>
  <si>
    <t>958 677 132</t>
  </si>
  <si>
    <t>958 677 328</t>
  </si>
  <si>
    <t>ayuntamientodelacalahorra@hotmail.com</t>
  </si>
  <si>
    <t>Calicasas</t>
  </si>
  <si>
    <t>German Medina Talero</t>
  </si>
  <si>
    <t>958 409 601</t>
  </si>
  <si>
    <t>958 409 670</t>
  </si>
  <si>
    <t>elipalmagarcia@hotmail.com</t>
  </si>
  <si>
    <t>Campotéjar</t>
  </si>
  <si>
    <t>Minerva Gomez Arriaza</t>
  </si>
  <si>
    <t>Plza. Ayuntamiento, s/n</t>
  </si>
  <si>
    <t>958 385 004</t>
  </si>
  <si>
    <t>958 385 270</t>
  </si>
  <si>
    <t>ayuntamientocampotejar@gmail.com</t>
  </si>
  <si>
    <t>Caniles</t>
  </si>
  <si>
    <t>Anabel Fernandez Aguila</t>
  </si>
  <si>
    <t xml:space="preserve">Concejala </t>
  </si>
  <si>
    <t>Plaza Constitución, 2</t>
  </si>
  <si>
    <t>958 710 903</t>
  </si>
  <si>
    <t>958 710 934</t>
  </si>
  <si>
    <t>aytocaniles@infonegocio.com</t>
  </si>
  <si>
    <t>Cáñar</t>
  </si>
  <si>
    <t>Mercedes Díaz Álvarez</t>
  </si>
  <si>
    <t>Plaza Sta. Ana, 1</t>
  </si>
  <si>
    <t>958 785 301</t>
  </si>
  <si>
    <t>958 785 303</t>
  </si>
  <si>
    <t>mejupi@hotmail.es</t>
  </si>
  <si>
    <t>Capileira</t>
  </si>
  <si>
    <t>José Fernando Castro Zamorano</t>
  </si>
  <si>
    <t xml:space="preserve">C/ Barranco de Poqueira, </t>
  </si>
  <si>
    <t>958 763 051</t>
  </si>
  <si>
    <t>958 763 400</t>
  </si>
  <si>
    <t>josefernando.castro@hotmail.com</t>
  </si>
  <si>
    <t>Carataunas</t>
  </si>
  <si>
    <t>Diego Fernández Fernández</t>
  </si>
  <si>
    <t>C/ de la Plaza, 1</t>
  </si>
  <si>
    <t>958 787 520</t>
  </si>
  <si>
    <t>958 787 631</t>
  </si>
  <si>
    <t>carataunas@dipgra.es</t>
  </si>
  <si>
    <t>Carchuna - Calahonda</t>
  </si>
  <si>
    <t>Concepción J. Abarca Cabrera</t>
  </si>
  <si>
    <t>C.N. 340, km. 12. Urb. Perla de Andalucía</t>
  </si>
  <si>
    <t xml:space="preserve">958 624 008 </t>
  </si>
  <si>
    <t>958 623 105</t>
  </si>
  <si>
    <t>registro@carchunacalahonda.es; mchpastor@hotmail.com</t>
  </si>
  <si>
    <t>Cástaras</t>
  </si>
  <si>
    <t>Mª Yolanda Cervilla Sánchez</t>
  </si>
  <si>
    <t>958 855 533 (5860)</t>
  </si>
  <si>
    <t>958 855 528</t>
  </si>
  <si>
    <t>673 30 38 32</t>
  </si>
  <si>
    <t>castaras@dipgra.es</t>
  </si>
  <si>
    <t>Castilléjar</t>
  </si>
  <si>
    <t>Jesus Raya Ibar</t>
  </si>
  <si>
    <t>C/ Agua, 6</t>
  </si>
  <si>
    <t>958 737 001</t>
  </si>
  <si>
    <t>958 737 047</t>
  </si>
  <si>
    <t>castillejar@dipgra.es</t>
  </si>
  <si>
    <t>Castril</t>
  </si>
  <si>
    <t>Mº Angeles Sanchez López</t>
  </si>
  <si>
    <t>Plaza Hernando de Zafra, s/n</t>
  </si>
  <si>
    <t>958 720 001</t>
  </si>
  <si>
    <t>958 720 073</t>
  </si>
  <si>
    <t>alcaldia@ayuntamientodecastril.es</t>
  </si>
  <si>
    <t>Cenes de la Vega</t>
  </si>
  <si>
    <t>Ana Cristina Gutierrez Martinez</t>
  </si>
  <si>
    <t>Ctra. Sierra Nevada, 49</t>
  </si>
  <si>
    <t>958 486 001</t>
  </si>
  <si>
    <t>958 486 311</t>
  </si>
  <si>
    <t>alcaldia@cenesdelavega.com</t>
  </si>
  <si>
    <t>Chauchina</t>
  </si>
  <si>
    <t>Salvador Lupiañez Toledo</t>
  </si>
  <si>
    <t>Acera del Sol, 5</t>
  </si>
  <si>
    <t>958 455 120</t>
  </si>
  <si>
    <t>958 455 121</t>
  </si>
  <si>
    <t>salvalupi9@gmail.com</t>
  </si>
  <si>
    <t>Chimeneas</t>
  </si>
  <si>
    <t>Pedro Salvatierra Garces</t>
  </si>
  <si>
    <t>Plaza José Salvatierra, 1</t>
  </si>
  <si>
    <t>958 557 011</t>
  </si>
  <si>
    <t>958 557 103</t>
  </si>
  <si>
    <t>ayuntamientochimeneas@gmail.com</t>
  </si>
  <si>
    <t>Churriana de la Vega</t>
  </si>
  <si>
    <t>Angel Rojas Campos</t>
  </si>
  <si>
    <t>Plaza de la Constitución, 14</t>
  </si>
  <si>
    <t>958 570 452</t>
  </si>
  <si>
    <t>958 551 736</t>
  </si>
  <si>
    <t>juventud@churrianadelavega.org</t>
  </si>
  <si>
    <t>Cijuela</t>
  </si>
  <si>
    <t>Ana Isabel Peña Ortiz</t>
  </si>
  <si>
    <t>Real, 26</t>
  </si>
  <si>
    <t>958 515 084</t>
  </si>
  <si>
    <t>959 515 086</t>
  </si>
  <si>
    <t>juventud@ayuntamientocijuela.com</t>
  </si>
  <si>
    <t>Cogollos de Guadix</t>
  </si>
  <si>
    <t>Yesica Hidalgo Rapia</t>
  </si>
  <si>
    <t>Plaza de la Constitución, s/n</t>
  </si>
  <si>
    <t>958 675 629</t>
  </si>
  <si>
    <t>cogollosdeguadix@dipgra.es</t>
  </si>
  <si>
    <t>Cogollos Vega</t>
  </si>
  <si>
    <t>Jose Antonio Hermoso Josa</t>
  </si>
  <si>
    <t>Plaza del Llanete, 1</t>
  </si>
  <si>
    <t>958 409 161</t>
  </si>
  <si>
    <t>958 409 012</t>
  </si>
  <si>
    <t>ayuntamientocogollosvega@gmail.com</t>
  </si>
  <si>
    <t>Colomera</t>
  </si>
  <si>
    <t>Amanda Bolivar Gines</t>
  </si>
  <si>
    <t>958 387 011</t>
  </si>
  <si>
    <t>958 391 021</t>
  </si>
  <si>
    <t>amandabolivar3@gmail.com</t>
  </si>
  <si>
    <t>Cortes de Baza</t>
  </si>
  <si>
    <t>Ana Maria Ruiz Reyes</t>
  </si>
  <si>
    <t>Rosales, 11</t>
  </si>
  <si>
    <t>958 736 224</t>
  </si>
  <si>
    <t>958 736 004</t>
  </si>
  <si>
    <t>aytocortesdebaza@hotmail.com</t>
  </si>
  <si>
    <t>Cortes y Graena</t>
  </si>
  <si>
    <t>Oscar Huertas Rosales</t>
  </si>
  <si>
    <t>Plza. Del Olmo, 6</t>
  </si>
  <si>
    <t>958 670 660</t>
  </si>
  <si>
    <t>958 670 632</t>
  </si>
  <si>
    <t>cortesygraena@dipgra.es</t>
  </si>
  <si>
    <t>Cuevas del Campo</t>
  </si>
  <si>
    <t>Irene Martinez</t>
  </si>
  <si>
    <t>Puerta Real, 73</t>
  </si>
  <si>
    <t>958 718 051</t>
  </si>
  <si>
    <t>958 718 415</t>
  </si>
  <si>
    <t>cuevasdelcampo@dipgra.es</t>
  </si>
  <si>
    <t>Cúllar</t>
  </si>
  <si>
    <t>Celia Masegosa Durán</t>
  </si>
  <si>
    <t>Plza. Constitución, 1</t>
  </si>
  <si>
    <t>958 730 225</t>
  </si>
  <si>
    <t>958 730 226</t>
  </si>
  <si>
    <t>juventud@cullar.es</t>
  </si>
  <si>
    <t>Cúllar Vega</t>
  </si>
  <si>
    <t>Miriam San Juan Gómez</t>
  </si>
  <si>
    <t>P. Picasso, 21</t>
  </si>
  <si>
    <t>958 585 480</t>
  </si>
  <si>
    <t>958 585 366</t>
  </si>
  <si>
    <t>miriamsanjuan@cullarvega.com</t>
  </si>
  <si>
    <t>Darro</t>
  </si>
  <si>
    <t>José Martínez Ruiz</t>
  </si>
  <si>
    <t>Plaza del Ayuntamiento, 1</t>
  </si>
  <si>
    <t>959 697 131</t>
  </si>
  <si>
    <t>958 105 757</t>
  </si>
  <si>
    <t>darro@dipgra.es</t>
  </si>
  <si>
    <t>Dehesas de Guadix</t>
  </si>
  <si>
    <t>Alba Mª Soria Cruz</t>
  </si>
  <si>
    <t>Avda. Granada, 3</t>
  </si>
  <si>
    <t>958 677 851</t>
  </si>
  <si>
    <t>958 677 841</t>
  </si>
  <si>
    <t>dehesasdeguadix@gmail.com</t>
  </si>
  <si>
    <t>Dehesas Viejas</t>
  </si>
  <si>
    <t>Antonio Vargas Aparicio</t>
  </si>
  <si>
    <t>Pza. de la Iglesia, s/n</t>
  </si>
  <si>
    <t>958 385 102</t>
  </si>
  <si>
    <t>958 395 037</t>
  </si>
  <si>
    <t>cultura@aytodehesasviejas.es</t>
  </si>
  <si>
    <t>Deifontes</t>
  </si>
  <si>
    <t>Rocío Jiménez Hernández</t>
  </si>
  <si>
    <t>Plza. Palomas, s/n</t>
  </si>
  <si>
    <t>958 407 005</t>
  </si>
  <si>
    <t>958 407 008</t>
  </si>
  <si>
    <t>ayuntamientodeifontes.rocio@gmail.com</t>
  </si>
  <si>
    <t>Diezma</t>
  </si>
  <si>
    <t>Juan Carlos Cobo Fernández y Jorge Carmona Hidalgo</t>
  </si>
  <si>
    <t>Concejales</t>
  </si>
  <si>
    <t>958 680 154</t>
  </si>
  <si>
    <t>625223066 Juan Carlos y 650324498 Jorge</t>
  </si>
  <si>
    <t>jcarlos_cobo@hotmail.com; diezma@dipgra.es</t>
  </si>
  <si>
    <t>Dílar</t>
  </si>
  <si>
    <t>Sofia Roa</t>
  </si>
  <si>
    <t>Agua, 9</t>
  </si>
  <si>
    <t xml:space="preserve">958 596 252 </t>
  </si>
  <si>
    <t>958 596 001</t>
  </si>
  <si>
    <t>aytodilar@gmail.com</t>
  </si>
  <si>
    <t>Dólar</t>
  </si>
  <si>
    <t>David Fernandez Hurtado</t>
  </si>
  <si>
    <t>958 697 554</t>
  </si>
  <si>
    <t>959 697 743</t>
  </si>
  <si>
    <t>ayuntamientodolar@gmail.com</t>
  </si>
  <si>
    <t>Domingo Pérez</t>
  </si>
  <si>
    <t>M del Mar Barrera Sanpedro</t>
  </si>
  <si>
    <t>C/ Escuela, s/n</t>
  </si>
  <si>
    <t>958 390 586</t>
  </si>
  <si>
    <t>958 390 556</t>
  </si>
  <si>
    <t>marimarbarrera@hotmail.es</t>
  </si>
  <si>
    <t>Dúdar</t>
  </si>
  <si>
    <t>Antonia Teva Sánchez</t>
  </si>
  <si>
    <t>Plaza Mayor, 1</t>
  </si>
  <si>
    <t>958 485 119</t>
  </si>
  <si>
    <t>ayuntadudar@hotmail.com</t>
  </si>
  <si>
    <t>Dúrcal</t>
  </si>
  <si>
    <t>Cristina Morales Molina</t>
  </si>
  <si>
    <t>Plza. España, 3</t>
  </si>
  <si>
    <t>958 780 013</t>
  </si>
  <si>
    <t>958 780 375</t>
  </si>
  <si>
    <t>cristitriana@adurcal.com</t>
  </si>
  <si>
    <t>Escúzar</t>
  </si>
  <si>
    <t>Macarena Moles Vega</t>
  </si>
  <si>
    <t>Plza. España, 14</t>
  </si>
  <si>
    <t>958 583 001</t>
  </si>
  <si>
    <t>958 583 456</t>
  </si>
  <si>
    <t>molesvegamacarena@gmail.com</t>
  </si>
  <si>
    <t>Ferreira</t>
  </si>
  <si>
    <t>Veronica Garrido Herrera</t>
  </si>
  <si>
    <t>958 677 301</t>
  </si>
  <si>
    <t>ferreira@dipgra.es</t>
  </si>
  <si>
    <t>Fonelas</t>
  </si>
  <si>
    <t>Virginia Garcia Martinez</t>
  </si>
  <si>
    <t>Real s/n</t>
  </si>
  <si>
    <t>958 679 002</t>
  </si>
  <si>
    <t>958 679 232</t>
  </si>
  <si>
    <t>virgi_95gm@outlook.com</t>
  </si>
  <si>
    <t>Fornes</t>
  </si>
  <si>
    <t>Ana Belen Fernández Navás</t>
  </si>
  <si>
    <t>Avda. de Andalucía, 1</t>
  </si>
  <si>
    <t>958 364 397</t>
  </si>
  <si>
    <t>958 364 129</t>
  </si>
  <si>
    <t>anabelenfornes@hotmail.com</t>
  </si>
  <si>
    <t>Freila</t>
  </si>
  <si>
    <t>Milagros Soria Vargas</t>
  </si>
  <si>
    <t>Ntra. Sra. Dolores, 4</t>
  </si>
  <si>
    <t>958 865 201</t>
  </si>
  <si>
    <t>958 865 233</t>
  </si>
  <si>
    <t>concejaliadeculturafreila@gmail.com</t>
  </si>
  <si>
    <t>Fuente Vaqueros</t>
  </si>
  <si>
    <t>Victor Manuel López Heredia</t>
  </si>
  <si>
    <t>Plza. Dr. Pareja, 1</t>
  </si>
  <si>
    <t xml:space="preserve">958 516 535 </t>
  </si>
  <si>
    <t>958 516 505</t>
  </si>
  <si>
    <t>alcaldiafv@hotmail.com</t>
  </si>
  <si>
    <t>Gabias (Las)</t>
  </si>
  <si>
    <t>Mariano Delgado Beltran</t>
  </si>
  <si>
    <t>958 580 261/2</t>
  </si>
  <si>
    <t>958 584 003</t>
  </si>
  <si>
    <t>info@lasgabias.es</t>
  </si>
  <si>
    <t>Galera</t>
  </si>
  <si>
    <t>Noelia Jurado González</t>
  </si>
  <si>
    <t>Plza. Mayor, 6</t>
  </si>
  <si>
    <t xml:space="preserve">958 739 115 </t>
  </si>
  <si>
    <t>958 739 115</t>
  </si>
  <si>
    <t>njg_26@hotmail.com</t>
  </si>
  <si>
    <t>Gobernador</t>
  </si>
  <si>
    <t>Mª Jose Rodriguez Fernandez</t>
  </si>
  <si>
    <t>958 692 001</t>
  </si>
  <si>
    <t>958 692 102</t>
  </si>
  <si>
    <t>gobernador@dipgra.es</t>
  </si>
  <si>
    <t>Gójar</t>
  </si>
  <si>
    <t>María Bolivar</t>
  </si>
  <si>
    <t>Pl. Constitución, 1</t>
  </si>
  <si>
    <t>958 509 152/54</t>
  </si>
  <si>
    <t>958 508 018</t>
  </si>
  <si>
    <t>mariabolivar@ayuntamientogojar.com</t>
  </si>
  <si>
    <t>Gor</t>
  </si>
  <si>
    <t>Ambrosio Molina Gijarro</t>
  </si>
  <si>
    <t>Plza. Mayor, 1</t>
  </si>
  <si>
    <t>958 682 001/2</t>
  </si>
  <si>
    <t>958 682 133</t>
  </si>
  <si>
    <t>ayuntamientogor@hotmail.com</t>
  </si>
  <si>
    <t>Gorafe</t>
  </si>
  <si>
    <t>Maria Garcia Sanchez</t>
  </si>
  <si>
    <t>Plaza, 10</t>
  </si>
  <si>
    <t xml:space="preserve">958 693 159 </t>
  </si>
  <si>
    <t>958 69 3006</t>
  </si>
  <si>
    <t>gorafe@dipgra.es</t>
  </si>
  <si>
    <t>Granada</t>
  </si>
  <si>
    <t>Carlos Jesus Ruiz Cosano</t>
  </si>
  <si>
    <t>Plaza del Carmen s/n</t>
  </si>
  <si>
    <t>958 248 191</t>
  </si>
  <si>
    <t>958 226 687</t>
  </si>
  <si>
    <t>espaciojoven@granada.org.</t>
  </si>
  <si>
    <t>Guadahortuna</t>
  </si>
  <si>
    <t>Rafael Orihuela Ruiz</t>
  </si>
  <si>
    <t>Real, 1</t>
  </si>
  <si>
    <t>958 383 002</t>
  </si>
  <si>
    <t>958 383 029</t>
  </si>
  <si>
    <t>ayto.guadahortuna@gmail.com</t>
  </si>
  <si>
    <t>Guadix</t>
  </si>
  <si>
    <t>Raul Navarro Raya</t>
  </si>
  <si>
    <t>958 669 317</t>
  </si>
  <si>
    <t>958 669 319</t>
  </si>
  <si>
    <t>alcaldia@guadix.es</t>
  </si>
  <si>
    <t>Guajares (Los)</t>
  </si>
  <si>
    <t>Noemí Rodriguez Hidalgo</t>
  </si>
  <si>
    <t>Doctor Alcantara, 39</t>
  </si>
  <si>
    <t>958 669 317 (5104)</t>
  </si>
  <si>
    <t>958 629 053</t>
  </si>
  <si>
    <t>shanoe_90@hotmail.con</t>
  </si>
  <si>
    <t>Gualchos</t>
  </si>
  <si>
    <t>Juan Francisco Jimenez Miranda</t>
  </si>
  <si>
    <t>Plza. Constitución, 11</t>
  </si>
  <si>
    <t>958 656 237</t>
  </si>
  <si>
    <t>958 656 203</t>
  </si>
  <si>
    <t>gualchos2004@gmail.com</t>
  </si>
  <si>
    <t>Güéjar Sierra</t>
  </si>
  <si>
    <t>Sonia Castillo Medina</t>
  </si>
  <si>
    <t>958 484 500/5</t>
  </si>
  <si>
    <t>958 484 605</t>
  </si>
  <si>
    <t>turismo@guejarsierra.es</t>
  </si>
  <si>
    <t>Güevéjar</t>
  </si>
  <si>
    <t>Mª del Carmen Araque Jimenez de Cisneros</t>
  </si>
  <si>
    <t>Plaza de la Constitucion 7</t>
  </si>
  <si>
    <t>958 428 001</t>
  </si>
  <si>
    <t>958 428 062</t>
  </si>
  <si>
    <t>info@ayuntamientoguevejar.com</t>
  </si>
  <si>
    <t>Huélago</t>
  </si>
  <si>
    <t>Veronica Muñoz Rodriguez</t>
  </si>
  <si>
    <t>Plaza de la Constitución , s/n</t>
  </si>
  <si>
    <t>958 678 932</t>
  </si>
  <si>
    <t>958 678 851</t>
  </si>
  <si>
    <t>huelago@dipgra.es</t>
  </si>
  <si>
    <t>Huéneja</t>
  </si>
  <si>
    <t>Sebastian Yebra Ramirez</t>
  </si>
  <si>
    <t>Plza. Ayuntamiento, 5</t>
  </si>
  <si>
    <t>958 683 001</t>
  </si>
  <si>
    <t>958 68 3001</t>
  </si>
  <si>
    <t>ayuntamientodehueneja@gmail.com</t>
  </si>
  <si>
    <t>Huéscar</t>
  </si>
  <si>
    <t>Lucia Lozano Valero</t>
  </si>
  <si>
    <t>Plza. Santa Adela, s/n</t>
  </si>
  <si>
    <t>958 740 053/0</t>
  </si>
  <si>
    <t>958 740 061</t>
  </si>
  <si>
    <t>lucia_lozanoaytohuescar.com</t>
  </si>
  <si>
    <t>Huétor Santillán</t>
  </si>
  <si>
    <t>Marta Contreras Ruiz</t>
  </si>
  <si>
    <t>958 546 013</t>
  </si>
  <si>
    <t>958 546 057</t>
  </si>
  <si>
    <t>martacontrerasruiz@gmail.com</t>
  </si>
  <si>
    <t>Huétor Tájar</t>
  </si>
  <si>
    <t>María Mata Pinos</t>
  </si>
  <si>
    <t>Plza. Andalucía, s/n</t>
  </si>
  <si>
    <t>juventudyfestejos@huetortajar.org</t>
  </si>
  <si>
    <t>Huétor Vega</t>
  </si>
  <si>
    <t>Andrian Molina</t>
  </si>
  <si>
    <t>Plza. Mentidero, 1</t>
  </si>
  <si>
    <t>958 300 511</t>
  </si>
  <si>
    <t>958 300 535</t>
  </si>
  <si>
    <t>a.molina@huetorvega.com</t>
  </si>
  <si>
    <t>Íllora</t>
  </si>
  <si>
    <t>Ana Molina López</t>
  </si>
  <si>
    <t>Plaza del Arco, s/n.</t>
  </si>
  <si>
    <t>958 463 011</t>
  </si>
  <si>
    <t>958 433 006</t>
  </si>
  <si>
    <t>bea_illora86@hotmail.com</t>
  </si>
  <si>
    <t>Itrabo</t>
  </si>
  <si>
    <t>Antonio Francisco García Peñalver</t>
  </si>
  <si>
    <t>Avda. Jete, 1</t>
  </si>
  <si>
    <t>958 621 006</t>
  </si>
  <si>
    <t>958 621 265</t>
  </si>
  <si>
    <t>antogarpe86@hotmail.es</t>
  </si>
  <si>
    <t>Iznalloz</t>
  </si>
  <si>
    <t>Mª de las Nieves Rivas Antoniles</t>
  </si>
  <si>
    <t>Plza. Constitución, 4</t>
  </si>
  <si>
    <t>958 384 051 (5118)</t>
  </si>
  <si>
    <t>deporteyjuventud@iznalloz.es</t>
  </si>
  <si>
    <t>Játar</t>
  </si>
  <si>
    <t>Francisco José Martín Rodríguez</t>
  </si>
  <si>
    <t>Plaza Alfonso XII, s/n</t>
  </si>
  <si>
    <t>ayuntamientojatar@hotmail.com</t>
  </si>
  <si>
    <t>Jayena</t>
  </si>
  <si>
    <t>Vanesa Gutiérrez Pérez</t>
  </si>
  <si>
    <t>vanesajayena@hotmail.com</t>
  </si>
  <si>
    <t>Jérez del Marquesado</t>
  </si>
  <si>
    <t>Dolores Hernandez Gonzalez</t>
  </si>
  <si>
    <t>Plza. Molino, s/n</t>
  </si>
  <si>
    <t>jerezdelmarquesado@dipgra.es</t>
  </si>
  <si>
    <t>Jete</t>
  </si>
  <si>
    <t>Irene Bejar Camacho</t>
  </si>
  <si>
    <t>Carretera, 50</t>
  </si>
  <si>
    <t>irenebejar@gmail.com</t>
  </si>
  <si>
    <t>Jun</t>
  </si>
  <si>
    <t>Miguel Angel Ballesteros</t>
  </si>
  <si>
    <t>Avda. Granada, s/n</t>
  </si>
  <si>
    <t>registro@ayuntamientojun.org</t>
  </si>
  <si>
    <t>Juviles</t>
  </si>
  <si>
    <t>Piedad Rocio Moron Martos</t>
  </si>
  <si>
    <t>Plaza Francisco Rodríguez Ríos, s/n</t>
  </si>
  <si>
    <t>juvilesayun@hotmail.com</t>
  </si>
  <si>
    <t>Láchar</t>
  </si>
  <si>
    <t>Miguel Ángel López Cuesta</t>
  </si>
  <si>
    <t>Avda. Andalucía, 8</t>
  </si>
  <si>
    <t>958 457 005/1</t>
  </si>
  <si>
    <t>mija.76@hotmail.es</t>
  </si>
  <si>
    <t>Lanjarón</t>
  </si>
  <si>
    <t>Carmen Lidia Reyes Ruiz</t>
  </si>
  <si>
    <t>Plza. Constitución, 29</t>
  </si>
  <si>
    <t>carmenlidiareyes@yahoo.es</t>
  </si>
  <si>
    <t>Lanteira</t>
  </si>
  <si>
    <t>Mª del Pilar Rodriguez Heredia</t>
  </si>
  <si>
    <t>Plza. La Concordia, 1</t>
  </si>
  <si>
    <t>ayuntamientolanteira@yahoo.es</t>
  </si>
  <si>
    <t>Lecrín</t>
  </si>
  <si>
    <t>Javier Martín Guerrero</t>
  </si>
  <si>
    <t>Ctra. Granada, s/n</t>
  </si>
  <si>
    <t>comunicacionyredeslecrin@gmail.com</t>
  </si>
  <si>
    <t>Lentegí</t>
  </si>
  <si>
    <t>Antonio Ramírez Ramírez</t>
  </si>
  <si>
    <t>Plza. Granada, 16</t>
  </si>
  <si>
    <t>958645236 (5129)</t>
  </si>
  <si>
    <t>901 707 183</t>
  </si>
  <si>
    <t>ayuntamientodelentegi@gmail.com</t>
  </si>
  <si>
    <t>Lobras</t>
  </si>
  <si>
    <t>Francisca Martín Monteoliva</t>
  </si>
  <si>
    <t>lobras@dipgra.es</t>
  </si>
  <si>
    <t>Loja</t>
  </si>
  <si>
    <t>Jose Manuel Sánchez Ojeda</t>
  </si>
  <si>
    <t>Calle Duque de Valencia</t>
  </si>
  <si>
    <t>cjal.juventudfiestas@aytoloja.org</t>
  </si>
  <si>
    <t>Lugros</t>
  </si>
  <si>
    <t>Agustín Fernández Molina</t>
  </si>
  <si>
    <t>lugros@gmail.com</t>
  </si>
  <si>
    <t>Lújar</t>
  </si>
  <si>
    <t>Vanessa Dúran López</t>
  </si>
  <si>
    <t>José Antonio, 2</t>
  </si>
  <si>
    <t>958 836 031</t>
  </si>
  <si>
    <t>958 836 050</t>
  </si>
  <si>
    <t>registro@aytolujar.org</t>
  </si>
  <si>
    <t>Mairena</t>
  </si>
  <si>
    <t>Mª José Quero Marin</t>
  </si>
  <si>
    <t>C/ Real</t>
  </si>
  <si>
    <t>info@nevada.es</t>
  </si>
  <si>
    <t>Malahá (La)</t>
  </si>
  <si>
    <t>Javier Ramirez Fernandez</t>
  </si>
  <si>
    <t>Real, 8</t>
  </si>
  <si>
    <t>lamalaha@dipgra.es</t>
  </si>
  <si>
    <t>Maracena</t>
  </si>
  <si>
    <t>Sofia Bedon Garrido</t>
  </si>
  <si>
    <t>Fundación de Rojas, 1</t>
  </si>
  <si>
    <t>958 420 003/8</t>
  </si>
  <si>
    <t>sofiabedon@maracena.org</t>
  </si>
  <si>
    <t>Marchal</t>
  </si>
  <si>
    <t>Manuela García Vílchez</t>
  </si>
  <si>
    <t>Avda. 11 de marzo de 2004, 5</t>
  </si>
  <si>
    <t>marchal@dipgra.es</t>
  </si>
  <si>
    <t>Moclín</t>
  </si>
  <si>
    <t>Natalia Moreno Molina</t>
  </si>
  <si>
    <t>958 403 051/1</t>
  </si>
  <si>
    <t>areacultura@ayuntamientodemoclin.com</t>
  </si>
  <si>
    <t>Molvízar</t>
  </si>
  <si>
    <t>Irene Justo Martin</t>
  </si>
  <si>
    <t>Queipo de Llano, s/n</t>
  </si>
  <si>
    <t>bienestar@molvizar.es</t>
  </si>
  <si>
    <t>Monachil</t>
  </si>
  <si>
    <t>Mariano José Sevilla Flores</t>
  </si>
  <si>
    <t>Plza. Baja, 1</t>
  </si>
  <si>
    <t>958 301 230/3</t>
  </si>
  <si>
    <t>marianosevilla@monachil.es</t>
  </si>
  <si>
    <t>Montefrío</t>
  </si>
  <si>
    <t>Miriam Ortega Coca</t>
  </si>
  <si>
    <t>Plza. España, 7</t>
  </si>
  <si>
    <t>miriam@montefrio.org</t>
  </si>
  <si>
    <t>Montejícar</t>
  </si>
  <si>
    <t>Rosa Mª Utrilla Martinez</t>
  </si>
  <si>
    <t>Ctra. de Arbuniel, s/n</t>
  </si>
  <si>
    <t>rosautrillamartinez@gmail.com</t>
  </si>
  <si>
    <t>Montillana</t>
  </si>
  <si>
    <t>Irene Cano Villegas</t>
  </si>
  <si>
    <t>Teniente de Alcaldía</t>
  </si>
  <si>
    <t>Avda. de Andalucía, s/n</t>
  </si>
  <si>
    <t>irene.cano@hotmail.com</t>
  </si>
  <si>
    <t>Moraleda de Zafayona</t>
  </si>
  <si>
    <t xml:space="preserve">Ivan Jiménez Zamora </t>
  </si>
  <si>
    <t>Carretera del canal, s/n</t>
  </si>
  <si>
    <t>958 443 002/4</t>
  </si>
  <si>
    <t>moraledadezafayona@dipgra.es</t>
  </si>
  <si>
    <t>Morelábor</t>
  </si>
  <si>
    <t>Ana María Martinez Cruz</t>
  </si>
  <si>
    <t>Real, s/n</t>
  </si>
  <si>
    <t>anamartinez1412@gmail.com</t>
  </si>
  <si>
    <t>Motril</t>
  </si>
  <si>
    <t>Inmaculada Torres Alaminos</t>
  </si>
  <si>
    <t>958 838 337</t>
  </si>
  <si>
    <t>inmatorresmujer@motril.es</t>
  </si>
  <si>
    <t>Murtas</t>
  </si>
  <si>
    <t>Jose Miguel Romera Rodríguez</t>
  </si>
  <si>
    <t>Plaza Iglesia, s/n</t>
  </si>
  <si>
    <t>murtas@digra.es</t>
  </si>
  <si>
    <t>Nevada</t>
  </si>
  <si>
    <t>Pósito, 1</t>
  </si>
  <si>
    <t>Nigüelas</t>
  </si>
  <si>
    <t>Rocío Rica Ramírez</t>
  </si>
  <si>
    <t>Angustias, 6</t>
  </si>
  <si>
    <t>larica-rocio@hotmail.com</t>
  </si>
  <si>
    <t>Nívar</t>
  </si>
  <si>
    <t>Raquel Gonzalez Segura</t>
  </si>
  <si>
    <t>Pretiles,10</t>
  </si>
  <si>
    <t>ayto.nivar@gmail.com</t>
  </si>
  <si>
    <t>Ogíjares</t>
  </si>
  <si>
    <t xml:space="preserve">Estéfano Polo Segura </t>
  </si>
  <si>
    <t>Veracruz, 1</t>
  </si>
  <si>
    <t>958 597 902/9</t>
  </si>
  <si>
    <t>estefanopolo@ogijares.org; alcaldia@ogijares.org;</t>
  </si>
  <si>
    <t>Orce</t>
  </si>
  <si>
    <t>Mª Isabel Sánchez Moreno</t>
  </si>
  <si>
    <t>Plaza Nueva, 1</t>
  </si>
  <si>
    <t>isaorce84@gmail.com</t>
  </si>
  <si>
    <t>Órgiva</t>
  </si>
  <si>
    <t>Laura Torralba González</t>
  </si>
  <si>
    <t>Dr. Fleming, 1</t>
  </si>
  <si>
    <t>registro@aytoorgiva.org</t>
  </si>
  <si>
    <t>Otívar</t>
  </si>
  <si>
    <t>Francisco Robles Carrascosa</t>
  </si>
  <si>
    <t>Avda. A. Caridad, 22</t>
  </si>
  <si>
    <t>alcalde.otivar@gmail.com</t>
  </si>
  <si>
    <t>Otura</t>
  </si>
  <si>
    <t>Angel García</t>
  </si>
  <si>
    <t>juventud.otura@gmail.com</t>
  </si>
  <si>
    <t>Padul</t>
  </si>
  <si>
    <t>Miguel Ángel Sánchez Atienza</t>
  </si>
  <si>
    <t>Ayuntamiento, 7</t>
  </si>
  <si>
    <t>mangel83_sanchez@hotmail.com</t>
  </si>
  <si>
    <t>Pampaneira</t>
  </si>
  <si>
    <t>José Ángel García Argües</t>
  </si>
  <si>
    <t>Mirador de Poqueira, 1</t>
  </si>
  <si>
    <t>pampaneira@dipgra.es</t>
  </si>
  <si>
    <t>Pedro Martínez</t>
  </si>
  <si>
    <t>Tamara Pardo Sánchez</t>
  </si>
  <si>
    <t>Plaza de Santa Cruz, 3</t>
  </si>
  <si>
    <t>958 687 001/1</t>
  </si>
  <si>
    <t>pedromartinez@dipgra.es</t>
  </si>
  <si>
    <t>Peligros</t>
  </si>
  <si>
    <t>Aida Arbol Lobelle</t>
  </si>
  <si>
    <t>Plza Constitución, 1</t>
  </si>
  <si>
    <t>958 400 065/0</t>
  </si>
  <si>
    <t>concejaliajuventud@ayuntamientopeligros.es</t>
  </si>
  <si>
    <t>Peza (La)</t>
  </si>
  <si>
    <t>Antonio Rafael Velez Sanchez</t>
  </si>
  <si>
    <t>Plza. José Antonio, 1</t>
  </si>
  <si>
    <t>lapeza@dipgra.es</t>
  </si>
  <si>
    <t>Picena</t>
  </si>
  <si>
    <t>958 760 007</t>
  </si>
  <si>
    <t>958 760 106</t>
  </si>
  <si>
    <t>Pinar (El)</t>
  </si>
  <si>
    <t>Mercedes Moreno Díaz</t>
  </si>
  <si>
    <t>Eras, s/n</t>
  </si>
  <si>
    <t>958 793 101/4</t>
  </si>
  <si>
    <t>ayuntaelpinar@yahoo.es</t>
  </si>
  <si>
    <t>Pinos Genil</t>
  </si>
  <si>
    <t>Gabriel Gomez Mesa</t>
  </si>
  <si>
    <t>Plza. España,1</t>
  </si>
  <si>
    <t>gomezmesagabriel@gmail.com</t>
  </si>
  <si>
    <t>Pinos Puente</t>
  </si>
  <si>
    <t>David Carmona Rodríguez</t>
  </si>
  <si>
    <t>Calle Real, 123</t>
  </si>
  <si>
    <t>958 450 136/0</t>
  </si>
  <si>
    <t>davidcarmonarodriguez@pinos-puente.org</t>
  </si>
  <si>
    <t>Píñar</t>
  </si>
  <si>
    <t>Silvia Villalta Martínez</t>
  </si>
  <si>
    <t>Plza. Ayuntamiento, 7</t>
  </si>
  <si>
    <t>sylvya_0971@icloud.com</t>
  </si>
  <si>
    <t>Polícar</t>
  </si>
  <si>
    <t>Tamara García Martos</t>
  </si>
  <si>
    <t>Andalucía, 4</t>
  </si>
  <si>
    <t>alcaldia@gmail.com; policar@dipgra.es</t>
  </si>
  <si>
    <t>Polopos</t>
  </si>
  <si>
    <t>Mª José Sánchez López</t>
  </si>
  <si>
    <t>Doctor Sánchez Moreno, 75</t>
  </si>
  <si>
    <t>ayuntamientopoloposlamamola@gmail.com</t>
  </si>
  <si>
    <t>Pórtugos</t>
  </si>
  <si>
    <t>Inmaculada Martín Enríquez</t>
  </si>
  <si>
    <t>Sierra Nevada, s/n</t>
  </si>
  <si>
    <t>coliast@hotmail.es</t>
  </si>
  <si>
    <t>Puebla de Don Fadrique</t>
  </si>
  <si>
    <t>Milagros Fernández Gómez</t>
  </si>
  <si>
    <t>Avda. Duque de Alba, 6</t>
  </si>
  <si>
    <t>cultura@puebladedonfadrique.es</t>
  </si>
  <si>
    <t>Pulianas</t>
  </si>
  <si>
    <t>Rosa Mª Cortés Díaz y José Carlos Heredia Heredia</t>
  </si>
  <si>
    <t>Miguel Hernández, 6</t>
  </si>
  <si>
    <t>958 426 001/4</t>
  </si>
  <si>
    <t>registro@pulianas.es</t>
  </si>
  <si>
    <t>Purullena</t>
  </si>
  <si>
    <t>Sara Salamanca Lozano</t>
  </si>
  <si>
    <t>Las Viñas, s/n</t>
  </si>
  <si>
    <t>958 690 137/3</t>
  </si>
  <si>
    <t>aytopurullena@gmail.com</t>
  </si>
  <si>
    <t>Quéntar</t>
  </si>
  <si>
    <t>Carlos Javier Pardo Martín</t>
  </si>
  <si>
    <t>San Sebastián, s/n</t>
  </si>
  <si>
    <t>958 485 001/2</t>
  </si>
  <si>
    <t>pardomartincarlos@gmail.com</t>
  </si>
  <si>
    <t>Rubite</t>
  </si>
  <si>
    <t>Alba Dueñas González</t>
  </si>
  <si>
    <t>Rejas, 22</t>
  </si>
  <si>
    <t>rubite@dipgra.es</t>
  </si>
  <si>
    <t>Salar</t>
  </si>
  <si>
    <t>Paola Ramos Moya</t>
  </si>
  <si>
    <t>Avda. Andalucía, 54</t>
  </si>
  <si>
    <t>958 316 061/2</t>
  </si>
  <si>
    <t xml:space="preserve">paolaramosmoya92@gmail.com </t>
  </si>
  <si>
    <t>Salobreña</t>
  </si>
  <si>
    <t>Gabriel Jeronimo Romero</t>
  </si>
  <si>
    <t>Plza. Juan Carlos I, 1</t>
  </si>
  <si>
    <t>958 610 011</t>
  </si>
  <si>
    <t>jgabriel.alonso@ayto-salobrena.es</t>
  </si>
  <si>
    <t>Santa Cruz del Comercio</t>
  </si>
  <si>
    <t>Ángeles Jiménez Martín</t>
  </si>
  <si>
    <t>santacruzdelcomercio@dipgra.es</t>
  </si>
  <si>
    <t>Santa Fe</t>
  </si>
  <si>
    <t>Susana Isabel Fraga Navarro</t>
  </si>
  <si>
    <t>Plaza de España, 2</t>
  </si>
  <si>
    <t>958 440 000/0</t>
  </si>
  <si>
    <t>xunanna@hotmail.es</t>
  </si>
  <si>
    <t>Soportújar</t>
  </si>
  <si>
    <t>Alicia Martín Rodriguez</t>
  </si>
  <si>
    <t>Plaza 1</t>
  </si>
  <si>
    <t>soportujar@dipgra.es</t>
  </si>
  <si>
    <t>Sorvilán</t>
  </si>
  <si>
    <t>Pilar Sánchez Sabio</t>
  </si>
  <si>
    <t>Magistrado Luis de la Torre, 1</t>
  </si>
  <si>
    <t>sorvilan@live.com</t>
  </si>
  <si>
    <t>Tahá (La)</t>
  </si>
  <si>
    <t>Marcelo Avilés Gómez</t>
  </si>
  <si>
    <t>Plza. Iglesia, 1</t>
  </si>
  <si>
    <t>alcaldia.lataha@dipgra.es</t>
  </si>
  <si>
    <t>Torre-Cardela</t>
  </si>
  <si>
    <t>Ángel David Ruano López</t>
  </si>
  <si>
    <t>Plza. Santo Cristo, 1</t>
  </si>
  <si>
    <t>torrecardela@dipgra.es</t>
  </si>
  <si>
    <t>Torrenueva Costa</t>
  </si>
  <si>
    <t>Ángela Bonet Rivera</t>
  </si>
  <si>
    <t>958 655 500</t>
  </si>
  <si>
    <t>angelabonri@hotmail.com</t>
  </si>
  <si>
    <t>Torvizcón</t>
  </si>
  <si>
    <t>Juan Miguel Almendros Almendros</t>
  </si>
  <si>
    <t>Plaza, 1</t>
  </si>
  <si>
    <t>torvizcon@dipgra.es</t>
  </si>
  <si>
    <t>Trevélez</t>
  </si>
  <si>
    <t>Ana Rosa Herrera Torres</t>
  </si>
  <si>
    <t>Plza. Carcel, 8</t>
  </si>
  <si>
    <t>anarosatrevelez@hotmail.com</t>
  </si>
  <si>
    <t>Turro (El)</t>
  </si>
  <si>
    <t>Juan Miguel Garrido García</t>
  </si>
  <si>
    <t>Plaza Horno, 3</t>
  </si>
  <si>
    <t>elturro@dipgra.es</t>
  </si>
  <si>
    <t>Turón</t>
  </si>
  <si>
    <t>Juan Vargas López</t>
  </si>
  <si>
    <t>Granada, s/n</t>
  </si>
  <si>
    <t>616 013 670</t>
  </si>
  <si>
    <t>turon@dipgra.es</t>
  </si>
  <si>
    <t>Ugíjar</t>
  </si>
  <si>
    <t>Ana Belén Díaz Garzón</t>
  </si>
  <si>
    <t>Plza. Abastos, s/n</t>
  </si>
  <si>
    <t>anabelendiazgarzon@gmail.com</t>
  </si>
  <si>
    <t>Valderrubio</t>
  </si>
  <si>
    <t>Marcos González Ortega</t>
  </si>
  <si>
    <t>Veleta, 24</t>
  </si>
  <si>
    <t>marcosgonzalesconcejal@gmail.com</t>
  </si>
  <si>
    <t>Valle del Zalabí</t>
  </si>
  <si>
    <t>Carmen Raquel Jimenez Magro</t>
  </si>
  <si>
    <t>Plza. San Antón, 1</t>
  </si>
  <si>
    <t>raquel@valledelzalabi.org</t>
  </si>
  <si>
    <t>Valle (El)</t>
  </si>
  <si>
    <t>Sandra García Marcos</t>
  </si>
  <si>
    <t>Avda. de Andalucía, 34 (Restabal)</t>
  </si>
  <si>
    <t>958 793 003/1</t>
  </si>
  <si>
    <t>607 930 736</t>
  </si>
  <si>
    <t>elvalle@dipgra.es</t>
  </si>
  <si>
    <t>Válor</t>
  </si>
  <si>
    <t>Mª Asunción Martínez Fernández</t>
  </si>
  <si>
    <t>Carretera, s/n</t>
  </si>
  <si>
    <t>958 851 781</t>
  </si>
  <si>
    <t>ayuntamientodevalor@gmail.com</t>
  </si>
  <si>
    <t>Vegas del Genil</t>
  </si>
  <si>
    <t>María Elena Mamely Gracia</t>
  </si>
  <si>
    <t>Glorieta del Fresno, 1</t>
  </si>
  <si>
    <t>elena.mamely@vegasdelgenil.es</t>
  </si>
  <si>
    <t>Vélez Benaudalla</t>
  </si>
  <si>
    <t>María del Carmen Díaz Molina</t>
  </si>
  <si>
    <t>mcarmendm92@gmail.com</t>
  </si>
  <si>
    <t>Ventas de Huelma</t>
  </si>
  <si>
    <t>Francisco Ávila Delgado</t>
  </si>
  <si>
    <t>Avda. del Temple, 1</t>
  </si>
  <si>
    <t>franacula@hotmail.com</t>
  </si>
  <si>
    <t>Ventas de Zafarraya</t>
  </si>
  <si>
    <t>David Bueno García</t>
  </si>
  <si>
    <t>Plaza Santo Domingo de Guzmán, 1</t>
  </si>
  <si>
    <t>elaventas@gmail.com</t>
  </si>
  <si>
    <t>Villamena</t>
  </si>
  <si>
    <t>Silvia Villena Megías</t>
  </si>
  <si>
    <t>Carretera, 3</t>
  </si>
  <si>
    <t>silvia@ayuntamientodevillamena.es</t>
  </si>
  <si>
    <t>Villanueva de las Torres</t>
  </si>
  <si>
    <t>Dolores Serrano Lopez</t>
  </si>
  <si>
    <t>Plza. San Blas, 1</t>
  </si>
  <si>
    <t>loliserranolope@hotmail.com</t>
  </si>
  <si>
    <t>Villanueva Mesía</t>
  </si>
  <si>
    <t xml:space="preserve">Francisca Ramirez Arco </t>
  </si>
  <si>
    <t>Real, 9</t>
  </si>
  <si>
    <t>paquiramirezarco@gmail.com</t>
  </si>
  <si>
    <t>Víznar</t>
  </si>
  <si>
    <t>David Espigares Carrillo</t>
  </si>
  <si>
    <t>958 543 816</t>
  </si>
  <si>
    <t>viznar@dipgra.es</t>
  </si>
  <si>
    <t>Zafarraya</t>
  </si>
  <si>
    <t>Fátima Ropero Tejada</t>
  </si>
  <si>
    <t>Entrada de Granada, 2</t>
  </si>
  <si>
    <t>concejaliajuventud.zafarraya@gmail.com</t>
  </si>
  <si>
    <t>Zagra</t>
  </si>
  <si>
    <t>Antonio Manuel Jimenez Tallón</t>
  </si>
  <si>
    <t>958 315 078/3</t>
  </si>
  <si>
    <t>amit_muski@hotmail.com</t>
  </si>
  <si>
    <t>Zubia (La)</t>
  </si>
  <si>
    <t>Ana Belen Molina Megias</t>
  </si>
  <si>
    <t>Plaza del Ayuntamiento, s/n</t>
  </si>
  <si>
    <t>958 590 036/1</t>
  </si>
  <si>
    <t>a.molina.m@hotmail.es</t>
  </si>
  <si>
    <t>Zújar</t>
  </si>
  <si>
    <t>Mª José Salinas Avilés</t>
  </si>
  <si>
    <t>Calle Jabalcón, 10</t>
  </si>
  <si>
    <t>mari.jose26@hotmail.com</t>
  </si>
  <si>
    <t>Delegación de Igualdad Juventud y Administración Electrónica</t>
  </si>
  <si>
    <t>Núm sesiones realizadas</t>
  </si>
  <si>
    <t>Persona de contacto en el ayuntamiento/entidad local</t>
  </si>
  <si>
    <t>Asistencia al Encuentro :</t>
  </si>
  <si>
    <t>SI/NO</t>
  </si>
  <si>
    <t>3.A. CANTERA I y II</t>
  </si>
  <si>
    <t>3.B. CREANDO FUTURO I y II</t>
  </si>
  <si>
    <t>NOMBRE</t>
  </si>
  <si>
    <t>DÍA DE LA SEMANA EN QUE SE DESARROLLA</t>
  </si>
  <si>
    <t>HORARIO</t>
  </si>
  <si>
    <t>TELÉFONO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</si>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</sst>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€&quot;"/>
    <numFmt numFmtId="165" formatCode="[$-C0A]d\ &quot;de&quot;\ mmmm\ &quot;de&quot;\ yyyy;@"/>
    <numFmt numFmtId="166" formatCode="0\ %"/>
    <numFmt numFmtId="167" formatCode="000\ 000\ 000"/>
  </numFmts>
  <fonts count="23" x14ac:knownFonts="1"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  <font>
      <sz val="10"/>
      <color theme="0"/>
      <name val="Arial"/>
      <family val="2"/>
      <charset val="1"/>
    </font>
    <font>
      <sz val="8"/>
      <color theme="0"/>
      <name val="Arial"/>
      <family val="2"/>
      <charset val="1"/>
    </font>
    <font>
      <sz val="14"/>
      <color theme="0"/>
      <name val="Times New Roman"/>
      <family val="1"/>
      <charset val="1"/>
    </font>
    <font>
      <u/>
      <sz val="14"/>
      <color theme="0"/>
      <name val="Arial"/>
      <family val="2"/>
      <charset val="1"/>
    </font>
    <font>
      <sz val="14"/>
      <color theme="0"/>
      <name val="Arial"/>
      <family val="2"/>
      <charset val="1"/>
    </font>
    <font>
      <sz val="9"/>
      <color theme="0"/>
      <name val="Arial"/>
      <family val="2"/>
      <charset val="1"/>
    </font>
    <font>
      <sz val="10"/>
      <color theme="0"/>
      <name val="Arial"/>
      <family val="2"/>
    </font>
    <font>
      <sz val="9"/>
      <color rgb="FF00000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66" fontId="14" fillId="0" borderId="0" applyBorder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/>
    <xf numFmtId="0" fontId="7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8" fillId="0" borderId="0" xfId="0" applyFont="1"/>
    <xf numFmtId="0" fontId="1" fillId="0" borderId="5" xfId="0" applyFont="1" applyBorder="1"/>
    <xf numFmtId="0" fontId="7" fillId="0" borderId="0" xfId="0" applyFont="1" applyAlignment="1">
      <alignment horizontal="right"/>
    </xf>
    <xf numFmtId="0" fontId="8" fillId="3" borderId="0" xfId="0" applyFont="1" applyFill="1" applyAlignment="1" applyProtection="1">
      <alignment horizontal="center"/>
      <protection locked="0"/>
    </xf>
    <xf numFmtId="0" fontId="7" fillId="0" borderId="6" xfId="0" applyFont="1" applyBorder="1"/>
    <xf numFmtId="0" fontId="7" fillId="0" borderId="7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15" xfId="0" applyFont="1" applyBorder="1" applyAlignment="1">
      <alignment horizontal="left" vertical="center"/>
    </xf>
    <xf numFmtId="0" fontId="1" fillId="0" borderId="10" xfId="0" applyFont="1" applyBorder="1"/>
    <xf numFmtId="0" fontId="7" fillId="0" borderId="4" xfId="0" applyFont="1" applyBorder="1" applyAlignment="1">
      <alignment vertical="center"/>
    </xf>
    <xf numFmtId="0" fontId="1" fillId="0" borderId="17" xfId="0" applyFont="1" applyBorder="1"/>
    <xf numFmtId="0" fontId="1" fillId="0" borderId="14" xfId="0" applyFont="1" applyBorder="1"/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right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/>
    <xf numFmtId="0" fontId="1" fillId="0" borderId="3" xfId="0" applyFont="1" applyFill="1" applyBorder="1"/>
    <xf numFmtId="0" fontId="9" fillId="0" borderId="4" xfId="0" applyFont="1" applyBorder="1"/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3" borderId="10" xfId="0" applyFont="1" applyFill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164" fontId="13" fillId="0" borderId="11" xfId="0" applyNumberFormat="1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  <xf numFmtId="0" fontId="13" fillId="3" borderId="14" xfId="0" applyFont="1" applyFill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164" fontId="13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center" wrapText="1"/>
      <protection locked="0"/>
    </xf>
    <xf numFmtId="0" fontId="8" fillId="0" borderId="5" xfId="0" applyFont="1" applyBorder="1"/>
    <xf numFmtId="0" fontId="13" fillId="3" borderId="14" xfId="0" applyFont="1" applyFill="1" applyBorder="1" applyAlignment="1" applyProtection="1">
      <alignment horizontal="center" wrapText="1"/>
      <protection locked="0"/>
    </xf>
    <xf numFmtId="0" fontId="7" fillId="0" borderId="5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center" wrapText="1"/>
      <protection locked="0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/>
    <xf numFmtId="0" fontId="7" fillId="0" borderId="0" xfId="0" applyFont="1" applyFill="1"/>
    <xf numFmtId="0" fontId="8" fillId="2" borderId="0" xfId="0" applyFont="1" applyFill="1" applyBorder="1"/>
    <xf numFmtId="164" fontId="6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3" fillId="0" borderId="0" xfId="0" applyFont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5" fillId="0" borderId="0" xfId="1" applyNumberFormat="1" applyFont="1" applyBorder="1"/>
    <xf numFmtId="0" fontId="15" fillId="0" borderId="0" xfId="1" applyNumberFormat="1" applyFont="1" applyBorder="1" applyAlignment="1">
      <alignment horizontal="center"/>
    </xf>
    <xf numFmtId="167" fontId="16" fillId="0" borderId="0" xfId="1" applyNumberFormat="1" applyFont="1" applyBorder="1" applyAlignment="1">
      <alignment horizontal="center"/>
    </xf>
    <xf numFmtId="0" fontId="15" fillId="0" borderId="0" xfId="1" quotePrefix="1" applyNumberFormat="1" applyFont="1" applyBorder="1"/>
    <xf numFmtId="0" fontId="16" fillId="0" borderId="0" xfId="1" applyNumberFormat="1" applyFont="1" applyBorder="1"/>
    <xf numFmtId="0" fontId="16" fillId="0" borderId="0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/>
    <xf numFmtId="0" fontId="19" fillId="0" borderId="0" xfId="1" applyNumberFormat="1" applyFont="1" applyBorder="1"/>
    <xf numFmtId="167" fontId="20" fillId="0" borderId="0" xfId="1" applyNumberFormat="1" applyFont="1" applyBorder="1" applyAlignment="1">
      <alignment horizontal="center"/>
    </xf>
    <xf numFmtId="0" fontId="21" fillId="0" borderId="0" xfId="0" applyFont="1"/>
    <xf numFmtId="0" fontId="11" fillId="0" borderId="0" xfId="0" applyFont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1" fillId="0" borderId="16" xfId="0" applyFont="1" applyBorder="1"/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vertical="center"/>
    </xf>
    <xf numFmtId="0" fontId="1" fillId="0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vertical="center"/>
    </xf>
    <xf numFmtId="0" fontId="9" fillId="5" borderId="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justify" vertical="center" wrapText="1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left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8" fillId="3" borderId="8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Texto explicativo 2" xfId="1" xr:uid="{6C17EF8D-03BB-4722-BA78-19CA826AB9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1171575</xdr:colOff>
      <xdr:row>0</xdr:row>
      <xdr:rowOff>19050</xdr:rowOff>
    </xdr:from>
    <xdr:to>
      <xdr:col>8</xdr:col>
      <xdr:colOff>1724025</xdr:colOff>
      <xdr:row>0</xdr:row>
      <xdr:rowOff>571500</xdr:rowOff>
    </xdr:to>
    <xdr:pic>
      <xdr:nvPicPr>
        <xdr:cNvPr id="2" name="Picture 4" descr="Diputación Granada (@dipgra) | Twitter">
          <a:extLst>
            <a:ext uri="{FF2B5EF4-FFF2-40B4-BE49-F238E27FC236}">
              <a16:creationId xmlns:a16="http://schemas.microsoft.com/office/drawing/2014/main" id="{86CAB1BB-FDE6-4A30-8367-D2794886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9050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_luisfernando\Downloads\242C_21_Ficha_datos_basico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listado juventud"/>
      <sheetName val="Hoja1"/>
    </sheetNames>
    <sheetDataSet>
      <sheetData sheetId="0"/>
      <sheetData sheetId="1">
        <row r="2">
          <cell r="B2" t="str">
            <v>Elegir un valor</v>
          </cell>
          <cell r="C2" t="str">
            <v>-----</v>
          </cell>
          <cell r="D2" t="str">
            <v>-----</v>
          </cell>
          <cell r="E2" t="str">
            <v>-----</v>
          </cell>
          <cell r="F2" t="str">
            <v>-----</v>
          </cell>
          <cell r="G2" t="str">
            <v>-----</v>
          </cell>
          <cell r="H2" t="str">
            <v>-----</v>
          </cell>
          <cell r="I2" t="str">
            <v>-----</v>
          </cell>
          <cell r="J2" t="str">
            <v>-----</v>
          </cell>
          <cell r="K2" t="str">
            <v>-----</v>
          </cell>
        </row>
        <row r="3">
          <cell r="B3" t="str">
            <v>Agrón</v>
          </cell>
          <cell r="C3" t="str">
            <v>Maria del Pilar López Romero</v>
          </cell>
          <cell r="D3" t="str">
            <v>Acaldesa</v>
          </cell>
          <cell r="E3" t="str">
            <v xml:space="preserve"> Juventud</v>
          </cell>
          <cell r="F3" t="str">
            <v>San José, 5</v>
          </cell>
          <cell r="G3">
            <v>18132</v>
          </cell>
          <cell r="H3" t="str">
            <v>958 557 301</v>
          </cell>
          <cell r="I3" t="str">
            <v>958 557 301</v>
          </cell>
          <cell r="J3">
            <v>659774739</v>
          </cell>
          <cell r="K3" t="str">
            <v>ayuntamientodeagron@hotmail.com</v>
          </cell>
        </row>
        <row r="4">
          <cell r="B4" t="str">
            <v>Alamedilla</v>
          </cell>
          <cell r="C4" t="str">
            <v>Juana Amador Amador</v>
          </cell>
          <cell r="D4" t="str">
            <v>Concejala</v>
          </cell>
          <cell r="E4" t="str">
            <v xml:space="preserve"> Juventud</v>
          </cell>
          <cell r="F4" t="str">
            <v>Plza. Emigrante, 1</v>
          </cell>
          <cell r="G4">
            <v>18520</v>
          </cell>
          <cell r="H4" t="str">
            <v>958 392 520</v>
          </cell>
          <cell r="I4" t="str">
            <v>958 392 520</v>
          </cell>
          <cell r="K4" t="str">
            <v>ayuntamiento.alamedilla@gmail.com</v>
          </cell>
        </row>
        <row r="5">
          <cell r="B5" t="str">
            <v>Albolote</v>
          </cell>
          <cell r="C5" t="str">
            <v>Carmen Calderay</v>
          </cell>
          <cell r="D5" t="str">
            <v>Concejala</v>
          </cell>
          <cell r="E5" t="str">
            <v>Juventud</v>
          </cell>
          <cell r="F5" t="str">
            <v>Plaza de España, 1</v>
          </cell>
          <cell r="G5">
            <v>18220</v>
          </cell>
          <cell r="H5" t="str">
            <v>958 465 115</v>
          </cell>
          <cell r="I5" t="str">
            <v>958 467 264</v>
          </cell>
          <cell r="J5">
            <v>647902027</v>
          </cell>
          <cell r="K5" t="str">
            <v>mcr@albolote.com</v>
          </cell>
        </row>
        <row r="6">
          <cell r="B6" t="str">
            <v>Albondón</v>
          </cell>
          <cell r="C6" t="str">
            <v>Monserrat Martin Puertas</v>
          </cell>
          <cell r="D6" t="str">
            <v>Concejala</v>
          </cell>
          <cell r="E6" t="str">
            <v>Juventud</v>
          </cell>
          <cell r="F6" t="str">
            <v>Plza. G. Gonzalez Espino</v>
          </cell>
          <cell r="G6">
            <v>18708</v>
          </cell>
          <cell r="H6" t="str">
            <v xml:space="preserve">958 826 006 </v>
          </cell>
          <cell r="I6" t="str">
            <v>958 826 726</v>
          </cell>
          <cell r="J6">
            <v>699245189</v>
          </cell>
          <cell r="K6" t="str">
            <v>montse-maratin1987@hotmail.es</v>
          </cell>
        </row>
        <row r="7">
          <cell r="B7" t="str">
            <v>Albuñán</v>
          </cell>
          <cell r="C7" t="str">
            <v>Mª Rosa Fernández Iñiguez</v>
          </cell>
          <cell r="D7" t="str">
            <v>Concejala</v>
          </cell>
          <cell r="E7" t="str">
            <v xml:space="preserve"> Juventud</v>
          </cell>
          <cell r="F7" t="str">
            <v>Plza. Mayor, 5</v>
          </cell>
          <cell r="G7">
            <v>18518</v>
          </cell>
          <cell r="H7" t="str">
            <v>958 675 411</v>
          </cell>
          <cell r="I7" t="str">
            <v>958 675 411</v>
          </cell>
          <cell r="J7">
            <v>656674828</v>
          </cell>
          <cell r="K7" t="str">
            <v>davidperezsantamaria@hotmail.com</v>
          </cell>
        </row>
        <row r="8">
          <cell r="B8" t="str">
            <v>Albuñol</v>
          </cell>
          <cell r="C8" t="str">
            <v>José Antonio Montes López</v>
          </cell>
          <cell r="D8" t="str">
            <v>Concejal</v>
          </cell>
          <cell r="E8" t="str">
            <v>Juventud</v>
          </cell>
          <cell r="F8" t="str">
            <v>Plza. Ayuntamiento, 1</v>
          </cell>
          <cell r="G8">
            <v>18700</v>
          </cell>
          <cell r="H8" t="str">
            <v>958 826 060</v>
          </cell>
          <cell r="I8" t="str">
            <v>958 826 657</v>
          </cell>
          <cell r="K8" t="str">
            <v>registro@albunol.es</v>
          </cell>
        </row>
        <row r="9">
          <cell r="B9" t="str">
            <v>Albuñuelas</v>
          </cell>
          <cell r="C9" t="str">
            <v>Lucia Moreno Contreras</v>
          </cell>
          <cell r="D9" t="str">
            <v>Concejala</v>
          </cell>
          <cell r="E9" t="str">
            <v xml:space="preserve"> Juventud</v>
          </cell>
          <cell r="F9" t="str">
            <v>Plaza del Ayuntamiento, 6</v>
          </cell>
          <cell r="G9">
            <v>18659</v>
          </cell>
          <cell r="H9" t="str">
            <v>958 776 031</v>
          </cell>
          <cell r="I9" t="str">
            <v>958 776 180</v>
          </cell>
          <cell r="J9">
            <v>600896310</v>
          </cell>
          <cell r="K9" t="str">
            <v>albunuelas7030@gmail.com</v>
          </cell>
        </row>
        <row r="10">
          <cell r="B10" t="str">
            <v>Aldeire</v>
          </cell>
          <cell r="C10" t="str">
            <v>Mª Dolores Sánchez Domínguez</v>
          </cell>
          <cell r="D10" t="str">
            <v>Concejala</v>
          </cell>
          <cell r="E10" t="str">
            <v>Juventud</v>
          </cell>
          <cell r="F10" t="str">
            <v>Avda. Granada, 27</v>
          </cell>
          <cell r="G10">
            <v>18514</v>
          </cell>
          <cell r="H10" t="str">
            <v>958 671 063</v>
          </cell>
          <cell r="I10" t="str">
            <v>958 671 063</v>
          </cell>
          <cell r="J10">
            <v>638163959</v>
          </cell>
          <cell r="K10" t="str">
            <v>juanmaju@hotmail.es</v>
          </cell>
        </row>
        <row r="11">
          <cell r="B11" t="str">
            <v>Alfacar</v>
          </cell>
          <cell r="C11" t="str">
            <v>María Agudo Rojas</v>
          </cell>
          <cell r="D11" t="str">
            <v>Concejala</v>
          </cell>
          <cell r="E11" t="str">
            <v>Juventud</v>
          </cell>
          <cell r="F11" t="str">
            <v>Plaza Iglesia, 1</v>
          </cell>
          <cell r="G11">
            <v>18170</v>
          </cell>
          <cell r="H11" t="str">
            <v>958 543 002</v>
          </cell>
          <cell r="I11" t="str">
            <v>958 543 547</v>
          </cell>
          <cell r="J11">
            <v>687665459</v>
          </cell>
          <cell r="K11" t="str">
            <v>ayuntamientoestefania@gmail.com</v>
          </cell>
        </row>
        <row r="12">
          <cell r="B12" t="str">
            <v>Algarinejo</v>
          </cell>
          <cell r="C12" t="str">
            <v>Antonio Alvarez Almiron</v>
          </cell>
          <cell r="D12" t="str">
            <v>Concejal</v>
          </cell>
          <cell r="E12" t="str">
            <v>Juventud</v>
          </cell>
          <cell r="F12" t="str">
            <v>C/ Alta, 1</v>
          </cell>
          <cell r="G12">
            <v>18280</v>
          </cell>
          <cell r="H12" t="str">
            <v>958 312 001</v>
          </cell>
          <cell r="I12" t="str">
            <v>958 312 472</v>
          </cell>
          <cell r="J12">
            <v>650272020</v>
          </cell>
          <cell r="K12" t="str">
            <v>antonioalvarezalmiron@gmail.com</v>
          </cell>
        </row>
        <row r="13">
          <cell r="B13" t="str">
            <v>Alhama de Granada</v>
          </cell>
          <cell r="C13" t="str">
            <v>Juan Calderon Rivera</v>
          </cell>
          <cell r="D13" t="str">
            <v>Concejal</v>
          </cell>
          <cell r="E13" t="str">
            <v>Juventud</v>
          </cell>
          <cell r="F13" t="str">
            <v>Paseo Montes Jovellar, 1</v>
          </cell>
          <cell r="G13">
            <v>18120</v>
          </cell>
          <cell r="H13" t="str">
            <v>958 350 161</v>
          </cell>
          <cell r="I13" t="str">
            <v>958 350 234</v>
          </cell>
          <cell r="J13">
            <v>644238282</v>
          </cell>
          <cell r="K13" t="str">
            <v>ayuntamiento@alhama.org</v>
          </cell>
        </row>
        <row r="14">
          <cell r="B14" t="str">
            <v>Alhendín</v>
          </cell>
          <cell r="C14" t="str">
            <v>Cristian García Rueda</v>
          </cell>
          <cell r="D14" t="str">
            <v>Concejal</v>
          </cell>
          <cell r="E14" t="str">
            <v>Juventud</v>
          </cell>
          <cell r="F14" t="str">
            <v>Plza. España, 11</v>
          </cell>
          <cell r="G14">
            <v>18620</v>
          </cell>
          <cell r="H14" t="str">
            <v>958576136 ext. 207</v>
          </cell>
          <cell r="I14" t="str">
            <v>958 576 469</v>
          </cell>
          <cell r="K14" t="str">
            <v>medioambiente@alhendin.es</v>
          </cell>
        </row>
        <row r="15">
          <cell r="B15" t="str">
            <v>Alicún de Ortega</v>
          </cell>
          <cell r="C15" t="str">
            <v>Mª Trini Urendes Mesa</v>
          </cell>
          <cell r="D15" t="str">
            <v>Concejala</v>
          </cell>
          <cell r="E15" t="str">
            <v>Juventud</v>
          </cell>
          <cell r="F15" t="str">
            <v>C/ Rey,  24</v>
          </cell>
          <cell r="G15">
            <v>18538</v>
          </cell>
          <cell r="H15" t="str">
            <v>958 677 631</v>
          </cell>
          <cell r="I15" t="str">
            <v>958 677 631</v>
          </cell>
          <cell r="J15">
            <v>646644103</v>
          </cell>
          <cell r="K15" t="str">
            <v>aytalicun@hotmail.com</v>
          </cell>
        </row>
        <row r="16">
          <cell r="B16" t="str">
            <v>Almegíjar</v>
          </cell>
          <cell r="C16" t="str">
            <v>José Antonio Sáez Martín</v>
          </cell>
          <cell r="D16" t="str">
            <v>Concejal</v>
          </cell>
          <cell r="E16" t="str">
            <v>Juventud</v>
          </cell>
          <cell r="F16" t="str">
            <v>Plza. Palomas, 1</v>
          </cell>
          <cell r="G16">
            <v>18438</v>
          </cell>
          <cell r="H16" t="str">
            <v>958 764 031</v>
          </cell>
          <cell r="I16" t="str">
            <v>958 764 031</v>
          </cell>
          <cell r="J16">
            <v>636347092</v>
          </cell>
          <cell r="K16" t="str">
            <v>almegijar@dipgra.es</v>
          </cell>
        </row>
        <row r="17">
          <cell r="B17" t="str">
            <v>Almuñécar</v>
          </cell>
          <cell r="C17" t="str">
            <v>Beatriz Gonzalez Orce</v>
          </cell>
          <cell r="D17" t="str">
            <v>Concejala</v>
          </cell>
          <cell r="E17" t="str">
            <v>Juventud</v>
          </cell>
          <cell r="F17" t="str">
            <v>Plaza de la Constitución, 1</v>
          </cell>
          <cell r="G17">
            <v>18690</v>
          </cell>
          <cell r="H17" t="str">
            <v>958 838 600</v>
          </cell>
          <cell r="I17" t="str">
            <v>958 838 633</v>
          </cell>
          <cell r="K17" t="str">
            <v>bgonzalez@almunecar.es</v>
          </cell>
        </row>
        <row r="18">
          <cell r="B18" t="str">
            <v>Alpujarra de la Sierra</v>
          </cell>
          <cell r="C18" t="str">
            <v>Rocio Castillo Mingorance</v>
          </cell>
          <cell r="D18" t="str">
            <v>Concejala</v>
          </cell>
          <cell r="E18" t="str">
            <v>Juventud</v>
          </cell>
          <cell r="F18" t="str">
            <v>Avda. Jose Antonio, 24</v>
          </cell>
          <cell r="G18">
            <v>18450</v>
          </cell>
          <cell r="H18">
            <v>958851001</v>
          </cell>
          <cell r="I18">
            <v>958851258</v>
          </cell>
          <cell r="J18">
            <v>674707238</v>
          </cell>
          <cell r="K18" t="str">
            <v>concejaliaturismoyjuventud@gmail.com</v>
          </cell>
        </row>
        <row r="19">
          <cell r="B19" t="str">
            <v>Alquife</v>
          </cell>
          <cell r="C19" t="str">
            <v>Carlos Aguilera Garrido</v>
          </cell>
          <cell r="D19" t="str">
            <v>Concejal</v>
          </cell>
          <cell r="E19" t="str">
            <v>Juventud</v>
          </cell>
          <cell r="F19" t="str">
            <v>C/ Dr. Segura, 16</v>
          </cell>
          <cell r="G19">
            <v>18518</v>
          </cell>
          <cell r="H19" t="str">
            <v xml:space="preserve">958 673 014 </v>
          </cell>
          <cell r="I19" t="str">
            <v>958 673 014</v>
          </cell>
          <cell r="K19" t="str">
            <v>aytoalquife@yahoo.es</v>
          </cell>
        </row>
        <row r="20">
          <cell r="B20" t="str">
            <v>Arenas del Rey</v>
          </cell>
          <cell r="C20" t="str">
            <v>Antonio Lujan Oliva</v>
          </cell>
          <cell r="D20" t="str">
            <v>Alcalde</v>
          </cell>
          <cell r="E20" t="str">
            <v>Juventud</v>
          </cell>
          <cell r="F20" t="str">
            <v>Plza. Alfonso XII, s/n</v>
          </cell>
          <cell r="G20">
            <v>18126</v>
          </cell>
          <cell r="H20" t="str">
            <v>958 359 103</v>
          </cell>
          <cell r="I20" t="str">
            <v>958 101 908</v>
          </cell>
          <cell r="J20">
            <v>687604749</v>
          </cell>
          <cell r="K20" t="str">
            <v>aytoarenas@gmail.com</v>
          </cell>
        </row>
        <row r="21">
          <cell r="B21" t="str">
            <v>Armilla</v>
          </cell>
          <cell r="C21" t="str">
            <v>Francisca Fernández Cárdenas</v>
          </cell>
          <cell r="D21" t="str">
            <v>Concejala</v>
          </cell>
          <cell r="E21" t="str">
            <v>Juventud</v>
          </cell>
          <cell r="F21" t="str">
            <v>Plaza de la Constitución</v>
          </cell>
          <cell r="G21">
            <v>18100</v>
          </cell>
          <cell r="H21" t="str">
            <v>958 578 015</v>
          </cell>
          <cell r="I21" t="str">
            <v>958 570 107</v>
          </cell>
          <cell r="J21">
            <v>677097082</v>
          </cell>
          <cell r="K21" t="str">
            <v>francisca.fernandez@armilla.es</v>
          </cell>
        </row>
        <row r="22">
          <cell r="B22" t="str">
            <v>Atarfe</v>
          </cell>
          <cell r="C22" t="str">
            <v>Andrea Quirantes Barrios</v>
          </cell>
          <cell r="D22" t="str">
            <v>Concejala</v>
          </cell>
          <cell r="E22" t="str">
            <v>Juventud</v>
          </cell>
          <cell r="F22" t="str">
            <v>Plaza España, 7</v>
          </cell>
          <cell r="G22">
            <v>18230</v>
          </cell>
          <cell r="H22">
            <v>958436011</v>
          </cell>
          <cell r="I22" t="str">
            <v>958 437 779</v>
          </cell>
          <cell r="J22">
            <v>679417480</v>
          </cell>
          <cell r="K22" t="str">
            <v>a.quirantes@atarfe.es</v>
          </cell>
        </row>
        <row r="23">
          <cell r="B23" t="str">
            <v>Bacor Olivar</v>
          </cell>
          <cell r="C23" t="str">
            <v>Laura Martínez Bustamante</v>
          </cell>
          <cell r="D23" t="str">
            <v>Alcaldesa</v>
          </cell>
          <cell r="E23" t="str">
            <v>Juventud</v>
          </cell>
          <cell r="F23" t="str">
            <v>Prínicipe de Asturias, 1</v>
          </cell>
          <cell r="G23">
            <v>18860</v>
          </cell>
          <cell r="H23">
            <v>958671767</v>
          </cell>
          <cell r="I23">
            <v>958671767</v>
          </cell>
          <cell r="J23">
            <v>665946680</v>
          </cell>
          <cell r="K23" t="str">
            <v>abacor@terra.es</v>
          </cell>
        </row>
        <row r="24">
          <cell r="B24" t="str">
            <v>Baza</v>
          </cell>
          <cell r="C24" t="str">
            <v>Antonio Vallejo</v>
          </cell>
          <cell r="D24" t="str">
            <v>Concejal</v>
          </cell>
          <cell r="E24" t="str">
            <v>Juventud</v>
          </cell>
          <cell r="F24" t="str">
            <v>Plaza Mayor, 4</v>
          </cell>
          <cell r="G24">
            <v>18800</v>
          </cell>
          <cell r="H24" t="str">
            <v>958 700 395</v>
          </cell>
          <cell r="I24" t="str">
            <v>958 700 650</v>
          </cell>
          <cell r="J24">
            <v>958703886</v>
          </cell>
          <cell r="K24" t="str">
            <v>antonio.vallejo@ayuntamientodebaza.es</v>
          </cell>
        </row>
        <row r="25">
          <cell r="B25" t="str">
            <v>Beas de Granada</v>
          </cell>
          <cell r="C25" t="str">
            <v>Jesus Antonio Ruiz Fernandez</v>
          </cell>
          <cell r="D25" t="str">
            <v>Concejal</v>
          </cell>
          <cell r="E25" t="str">
            <v>Juventud</v>
          </cell>
          <cell r="F25" t="str">
            <v>Plaza Alta, 5</v>
          </cell>
          <cell r="G25">
            <v>18184</v>
          </cell>
          <cell r="H25" t="str">
            <v>958 546 206</v>
          </cell>
          <cell r="I25" t="str">
            <v>958 545 305</v>
          </cell>
          <cell r="K25" t="str">
            <v>jrfernandezc@hotmail.com</v>
          </cell>
        </row>
        <row r="26">
          <cell r="B26" t="str">
            <v>Beas de Guadix</v>
          </cell>
          <cell r="C26" t="str">
            <v>Carlos Cobos Ruiz</v>
          </cell>
          <cell r="D26" t="str">
            <v>Concejal</v>
          </cell>
          <cell r="E26" t="str">
            <v>Juventud</v>
          </cell>
          <cell r="F26" t="str">
            <v>C/ Rambla nº 10</v>
          </cell>
          <cell r="G26">
            <v>18516</v>
          </cell>
          <cell r="H26" t="str">
            <v>958 670 135</v>
          </cell>
          <cell r="I26" t="str">
            <v>958 670 166</v>
          </cell>
          <cell r="K26" t="str">
            <v>beasdeguadix@dipgra.es</v>
          </cell>
        </row>
        <row r="27">
          <cell r="B27" t="str">
            <v>Benalúa</v>
          </cell>
          <cell r="C27" t="str">
            <v>Antonio Rodríguez Iborra</v>
          </cell>
          <cell r="D27" t="str">
            <v>Concejal</v>
          </cell>
          <cell r="E27" t="str">
            <v>Juventud</v>
          </cell>
          <cell r="F27" t="str">
            <v>C/ Azucarera, 1</v>
          </cell>
          <cell r="G27">
            <v>18510</v>
          </cell>
          <cell r="H27" t="str">
            <v>958 676 011</v>
          </cell>
          <cell r="I27" t="str">
            <v>958 676 245</v>
          </cell>
          <cell r="J27">
            <v>659629994</v>
          </cell>
          <cell r="K27" t="str">
            <v>ayunta.benalua@gmail.com</v>
          </cell>
        </row>
        <row r="28">
          <cell r="B28" t="str">
            <v>Benalúa de las Villas</v>
          </cell>
          <cell r="C28" t="str">
            <v>Maria José Bolivar Hidalgo</v>
          </cell>
          <cell r="D28" t="str">
            <v>Concejala</v>
          </cell>
          <cell r="E28" t="str">
            <v>Juventud</v>
          </cell>
          <cell r="F28" t="str">
            <v>Plza. España, 1</v>
          </cell>
          <cell r="G28">
            <v>18565</v>
          </cell>
          <cell r="H28" t="str">
            <v>958 386 001</v>
          </cell>
          <cell r="I28" t="str">
            <v>958 386 098</v>
          </cell>
          <cell r="J28">
            <v>653489178</v>
          </cell>
          <cell r="K28" t="str">
            <v>mariajosebh@yahoo.es</v>
          </cell>
        </row>
        <row r="29">
          <cell r="B29" t="str">
            <v>Benamaurel</v>
          </cell>
          <cell r="C29" t="str">
            <v>Carolina Espin Sanchez</v>
          </cell>
          <cell r="D29" t="str">
            <v>Concejala</v>
          </cell>
          <cell r="E29" t="str">
            <v>Juventud</v>
          </cell>
          <cell r="F29" t="str">
            <v>Plaza de España, 1</v>
          </cell>
          <cell r="G29">
            <v>18817</v>
          </cell>
          <cell r="H29" t="str">
            <v>958 733 011</v>
          </cell>
          <cell r="I29" t="str">
            <v>958 733 036</v>
          </cell>
          <cell r="K29" t="str">
            <v>carolinaespin@hotmail.com</v>
          </cell>
        </row>
        <row r="30">
          <cell r="B30" t="str">
            <v>Bérchules</v>
          </cell>
          <cell r="C30" t="str">
            <v>Monica Sánchez Orellana</v>
          </cell>
          <cell r="D30" t="str">
            <v>Concejala</v>
          </cell>
          <cell r="E30" t="str">
            <v>Juventud</v>
          </cell>
          <cell r="F30" t="str">
            <v>Plaza de la Constitución, 3</v>
          </cell>
          <cell r="G30">
            <v>18451</v>
          </cell>
          <cell r="H30" t="str">
            <v>958 769 001</v>
          </cell>
          <cell r="I30" t="str">
            <v>958 852 524</v>
          </cell>
          <cell r="J30">
            <v>669713126</v>
          </cell>
          <cell r="K30" t="str">
            <v>berchules@dipgra.es</v>
          </cell>
        </row>
        <row r="31">
          <cell r="B31" t="str">
            <v>Bubión</v>
          </cell>
          <cell r="C31" t="str">
            <v>Mº del Carmen Perez Perea</v>
          </cell>
          <cell r="D31" t="str">
            <v>Alcaldesa</v>
          </cell>
          <cell r="E31" t="str">
            <v>Juventud</v>
          </cell>
          <cell r="F31" t="str">
            <v>Plza. Constitución, s/n</v>
          </cell>
          <cell r="G31">
            <v>18412</v>
          </cell>
          <cell r="H31" t="str">
            <v>958 763 032</v>
          </cell>
          <cell r="I31" t="str">
            <v>958 763 327</v>
          </cell>
          <cell r="J31">
            <v>628840131</v>
          </cell>
          <cell r="K31" t="str">
            <v>mcppbubion@gmail.com</v>
          </cell>
        </row>
        <row r="32">
          <cell r="B32" t="str">
            <v>Busquístar</v>
          </cell>
          <cell r="C32" t="str">
            <v>Javier  Alvarez Salas</v>
          </cell>
          <cell r="D32" t="str">
            <v>Concejal</v>
          </cell>
          <cell r="E32" t="str">
            <v>Juventud</v>
          </cell>
          <cell r="F32" t="str">
            <v>Plaza, s/n</v>
          </cell>
          <cell r="G32">
            <v>18416</v>
          </cell>
          <cell r="H32" t="str">
            <v>958 766 031</v>
          </cell>
          <cell r="I32" t="str">
            <v>958 857 438</v>
          </cell>
          <cell r="K32" t="str">
            <v>aytobusquistar@gmail.com</v>
          </cell>
        </row>
        <row r="33">
          <cell r="B33" t="str">
            <v>Cacín</v>
          </cell>
          <cell r="C33" t="str">
            <v>Josefa Ramirez Ramirez</v>
          </cell>
          <cell r="D33" t="str">
            <v>Alcaldesa</v>
          </cell>
          <cell r="E33" t="str">
            <v>Juventud</v>
          </cell>
          <cell r="F33" t="str">
            <v>C/ Real, 9</v>
          </cell>
          <cell r="G33">
            <v>18129</v>
          </cell>
          <cell r="H33" t="str">
            <v>958 363 263</v>
          </cell>
          <cell r="I33" t="str">
            <v>958 363 062</v>
          </cell>
          <cell r="J33">
            <v>690259432</v>
          </cell>
          <cell r="K33" t="str">
            <v>cacin@dipgra.es</v>
          </cell>
        </row>
        <row r="34">
          <cell r="B34" t="str">
            <v>Cádiar</v>
          </cell>
          <cell r="C34" t="str">
            <v>Beatriz Fernandez Martin</v>
          </cell>
          <cell r="D34" t="str">
            <v>Concejala</v>
          </cell>
          <cell r="E34" t="str">
            <v>Juventud</v>
          </cell>
          <cell r="F34" t="str">
            <v>Plza. España, 12</v>
          </cell>
          <cell r="G34">
            <v>18440</v>
          </cell>
          <cell r="H34" t="str">
            <v>958 768 031</v>
          </cell>
          <cell r="I34" t="str">
            <v>958 850 506</v>
          </cell>
          <cell r="K34" t="str">
            <v>ayuntamientocadiar@hotmail.com</v>
          </cell>
        </row>
        <row r="35">
          <cell r="B35" t="str">
            <v>Cájar</v>
          </cell>
          <cell r="C35" t="str">
            <v>Lorena Molina Beltran</v>
          </cell>
          <cell r="D35" t="str">
            <v>Concejala</v>
          </cell>
          <cell r="E35" t="str">
            <v>Juventud</v>
          </cell>
          <cell r="F35" t="str">
            <v>C/ Campanario, 3</v>
          </cell>
          <cell r="G35">
            <v>18199</v>
          </cell>
          <cell r="H35" t="str">
            <v>958 501 505</v>
          </cell>
          <cell r="I35" t="str">
            <v>958 501 655</v>
          </cell>
          <cell r="J35">
            <v>958308488</v>
          </cell>
          <cell r="K35" t="str">
            <v>l.molina@cajar.es</v>
          </cell>
        </row>
        <row r="36">
          <cell r="B36" t="str">
            <v>Calahorra (La)</v>
          </cell>
          <cell r="C36" t="str">
            <v>Particia Morillas Alcalá</v>
          </cell>
          <cell r="D36" t="str">
            <v>Concejala</v>
          </cell>
          <cell r="E36" t="str">
            <v>Juventud</v>
          </cell>
          <cell r="F36" t="str">
            <v>Plza. Ayuntamiento, 1</v>
          </cell>
          <cell r="G36">
            <v>18512</v>
          </cell>
          <cell r="H36" t="str">
            <v>958 677 132</v>
          </cell>
          <cell r="I36" t="str">
            <v>958 677 328</v>
          </cell>
          <cell r="J36">
            <v>647663198</v>
          </cell>
          <cell r="K36" t="str">
            <v>ayuntamientodelacalahorra@hotmail.com</v>
          </cell>
        </row>
        <row r="37">
          <cell r="B37" t="str">
            <v>Calicasas</v>
          </cell>
          <cell r="C37" t="str">
            <v>German Medina Talero</v>
          </cell>
          <cell r="D37" t="str">
            <v>Concejal</v>
          </cell>
          <cell r="E37" t="str">
            <v>Juventud</v>
          </cell>
          <cell r="F37" t="str">
            <v>Plaza de la Constitución, 1</v>
          </cell>
          <cell r="G37">
            <v>18290</v>
          </cell>
          <cell r="H37" t="str">
            <v>958 409 601</v>
          </cell>
          <cell r="I37" t="str">
            <v>958 409 670</v>
          </cell>
          <cell r="J37">
            <v>625853339</v>
          </cell>
          <cell r="K37" t="str">
            <v>elipalmagarcia@hotmail.com</v>
          </cell>
        </row>
        <row r="38">
          <cell r="B38" t="str">
            <v>Campotéjar</v>
          </cell>
          <cell r="C38" t="str">
            <v>Minerva Gomez Arriaza</v>
          </cell>
          <cell r="D38" t="str">
            <v>Concejala</v>
          </cell>
          <cell r="E38" t="str">
            <v>Juventud</v>
          </cell>
          <cell r="F38" t="str">
            <v>Plza. Ayuntamiento, s/n</v>
          </cell>
          <cell r="G38">
            <v>18565</v>
          </cell>
          <cell r="H38" t="str">
            <v>958 385 004</v>
          </cell>
          <cell r="I38" t="str">
            <v>958 385 270</v>
          </cell>
          <cell r="K38" t="str">
            <v>ayuntamientocampotejar@gmail.com</v>
          </cell>
        </row>
        <row r="39">
          <cell r="B39" t="str">
            <v>Caniles</v>
          </cell>
          <cell r="C39" t="str">
            <v>Anabel Fernandez Aguila</v>
          </cell>
          <cell r="D39" t="str">
            <v xml:space="preserve">Concejala </v>
          </cell>
          <cell r="E39" t="str">
            <v>Juventud</v>
          </cell>
          <cell r="F39" t="str">
            <v>Plaza Constitución, 2</v>
          </cell>
          <cell r="G39">
            <v>18810</v>
          </cell>
          <cell r="H39" t="str">
            <v>958 710 903</v>
          </cell>
          <cell r="I39" t="str">
            <v>958 710 934</v>
          </cell>
          <cell r="K39" t="str">
            <v>aytocaniles@infonegocio.com</v>
          </cell>
        </row>
        <row r="40">
          <cell r="B40" t="str">
            <v>Cáñar</v>
          </cell>
          <cell r="C40" t="str">
            <v>Mercedes Díaz Álvarez</v>
          </cell>
          <cell r="D40" t="str">
            <v>Concejal</v>
          </cell>
          <cell r="E40" t="str">
            <v>Juventud</v>
          </cell>
          <cell r="F40" t="str">
            <v>Plaza Sta. Ana, 1</v>
          </cell>
          <cell r="G40">
            <v>18418</v>
          </cell>
          <cell r="H40" t="str">
            <v>958 785 301</v>
          </cell>
          <cell r="I40" t="str">
            <v>958 785 303</v>
          </cell>
          <cell r="J40">
            <v>649710906</v>
          </cell>
          <cell r="K40" t="str">
            <v>mejupi@hotmail.es</v>
          </cell>
        </row>
        <row r="41">
          <cell r="B41" t="str">
            <v>Capileira</v>
          </cell>
          <cell r="C41" t="str">
            <v>José Fernando Castro Zamorano</v>
          </cell>
          <cell r="D41" t="str">
            <v>Alcalde</v>
          </cell>
          <cell r="E41" t="str">
            <v>Juventud</v>
          </cell>
          <cell r="F41" t="str">
            <v xml:space="preserve">C/ Barranco de Poqueira, </v>
          </cell>
          <cell r="G41">
            <v>18413</v>
          </cell>
          <cell r="H41" t="str">
            <v>958 763 051</v>
          </cell>
          <cell r="I41" t="str">
            <v>958 763 400</v>
          </cell>
          <cell r="J41">
            <v>616220381</v>
          </cell>
          <cell r="K41" t="str">
            <v>josefernando.castro@hotmail.com</v>
          </cell>
        </row>
        <row r="42">
          <cell r="B42" t="str">
            <v>Carataunas</v>
          </cell>
          <cell r="C42" t="str">
            <v>Diego Fernández Fernández</v>
          </cell>
          <cell r="D42" t="str">
            <v>Alcalde</v>
          </cell>
          <cell r="E42" t="str">
            <v>Juventud</v>
          </cell>
          <cell r="F42" t="str">
            <v>C/ de la Plaza, 1</v>
          </cell>
          <cell r="G42">
            <v>18410</v>
          </cell>
          <cell r="H42" t="str">
            <v>958 787 520</v>
          </cell>
          <cell r="I42" t="str">
            <v>958 787 631</v>
          </cell>
          <cell r="J42">
            <v>686519400</v>
          </cell>
          <cell r="K42" t="str">
            <v>carataunas@dipgra.es</v>
          </cell>
        </row>
        <row r="43">
          <cell r="B43" t="str">
            <v>Carchuna - Calahonda</v>
          </cell>
          <cell r="C43" t="str">
            <v>Concepción J. Abarca Cabrera</v>
          </cell>
          <cell r="D43" t="str">
            <v>Alcaldesa</v>
          </cell>
          <cell r="E43" t="str">
            <v>Juventud</v>
          </cell>
          <cell r="F43" t="str">
            <v>C.N. 340, km. 12. Urb. Perla de Andalucía</v>
          </cell>
          <cell r="G43">
            <v>18730</v>
          </cell>
          <cell r="H43" t="str">
            <v xml:space="preserve">958 624 008 </v>
          </cell>
          <cell r="I43" t="str">
            <v>958 623 105</v>
          </cell>
          <cell r="K43" t="str">
            <v>registro@carchunacalahonda.es; mchpastor@hotmail.com</v>
          </cell>
        </row>
        <row r="44">
          <cell r="B44" t="str">
            <v>Cástaras</v>
          </cell>
          <cell r="C44" t="str">
            <v>Mª Yolanda Cervilla Sánchez</v>
          </cell>
          <cell r="D44" t="str">
            <v>Concejala</v>
          </cell>
          <cell r="E44" t="str">
            <v>Juventud</v>
          </cell>
          <cell r="F44" t="str">
            <v>Plaza, s/n</v>
          </cell>
          <cell r="G44">
            <v>18439</v>
          </cell>
          <cell r="H44" t="str">
            <v>958 855 533 (5860)</v>
          </cell>
          <cell r="I44" t="str">
            <v>958 855 528</v>
          </cell>
          <cell r="J44" t="str">
            <v>673 30 38 32</v>
          </cell>
          <cell r="K44" t="str">
            <v>castaras@dipgra.es</v>
          </cell>
        </row>
        <row r="45">
          <cell r="B45" t="str">
            <v>Castilléjar</v>
          </cell>
          <cell r="C45" t="str">
            <v>Jesus Raya Ibar</v>
          </cell>
          <cell r="D45" t="str">
            <v>Alcalde</v>
          </cell>
          <cell r="E45" t="str">
            <v>Juventud</v>
          </cell>
          <cell r="F45" t="str">
            <v>C/ Agua, 6</v>
          </cell>
          <cell r="G45">
            <v>18818</v>
          </cell>
          <cell r="H45" t="str">
            <v>958 737 001</v>
          </cell>
          <cell r="I45" t="str">
            <v>958 737 047</v>
          </cell>
          <cell r="K45" t="str">
            <v>castillejar@dipgra.es</v>
          </cell>
        </row>
        <row r="46">
          <cell r="B46" t="str">
            <v>Castril</v>
          </cell>
          <cell r="C46" t="str">
            <v>Mº Angeles Sanchez López</v>
          </cell>
          <cell r="D46" t="str">
            <v>Concejala</v>
          </cell>
          <cell r="E46" t="str">
            <v>Juventud</v>
          </cell>
          <cell r="F46" t="str">
            <v>Plaza Hernando de Zafra, s/n</v>
          </cell>
          <cell r="G46">
            <v>18816</v>
          </cell>
          <cell r="H46" t="str">
            <v>958 720 001</v>
          </cell>
          <cell r="I46" t="str">
            <v>958 720 073</v>
          </cell>
          <cell r="K46" t="str">
            <v>alcaldia@ayuntamientodecastril.es</v>
          </cell>
        </row>
        <row r="47">
          <cell r="B47" t="str">
            <v>Cenes de la Vega</v>
          </cell>
          <cell r="C47" t="str">
            <v>Ana Cristina Gutierrez Martinez</v>
          </cell>
          <cell r="D47" t="str">
            <v>Concejala</v>
          </cell>
          <cell r="E47" t="str">
            <v>Juventud</v>
          </cell>
          <cell r="F47" t="str">
            <v>Ctra. Sierra Nevada, 49</v>
          </cell>
          <cell r="G47">
            <v>18190</v>
          </cell>
          <cell r="H47" t="str">
            <v>958 486 001</v>
          </cell>
          <cell r="I47" t="str">
            <v>958 486 311</v>
          </cell>
          <cell r="K47" t="str">
            <v>alcaldia@cenesdelavega.com</v>
          </cell>
        </row>
        <row r="48">
          <cell r="B48" t="str">
            <v>Chauchina</v>
          </cell>
          <cell r="C48" t="str">
            <v>Salvador Lupiañez Toledo</v>
          </cell>
          <cell r="D48" t="str">
            <v>Concejal</v>
          </cell>
          <cell r="E48" t="str">
            <v>Juventud</v>
          </cell>
          <cell r="F48" t="str">
            <v>Acera del Sol, 5</v>
          </cell>
          <cell r="G48">
            <v>18330</v>
          </cell>
          <cell r="H48" t="str">
            <v>958 455 120</v>
          </cell>
          <cell r="I48" t="str">
            <v>958 455 121</v>
          </cell>
          <cell r="J48">
            <v>722423591</v>
          </cell>
          <cell r="K48" t="str">
            <v>salvalupi9@gmail.com</v>
          </cell>
        </row>
        <row r="49">
          <cell r="B49" t="str">
            <v>Chimeneas</v>
          </cell>
          <cell r="C49" t="str">
            <v>Pedro Salvatierra Garces</v>
          </cell>
          <cell r="D49" t="str">
            <v>Alcalde</v>
          </cell>
          <cell r="E49" t="str">
            <v>Juventud</v>
          </cell>
          <cell r="F49" t="str">
            <v>Plaza José Salvatierra, 1</v>
          </cell>
          <cell r="G49">
            <v>18329</v>
          </cell>
          <cell r="H49" t="str">
            <v>958 557 011</v>
          </cell>
          <cell r="I49" t="str">
            <v>958 557 103</v>
          </cell>
          <cell r="J49">
            <v>685190283</v>
          </cell>
          <cell r="K49" t="str">
            <v>ayuntamientochimeneas@gmail.com</v>
          </cell>
        </row>
        <row r="50">
          <cell r="B50" t="str">
            <v>Churriana de la Vega</v>
          </cell>
          <cell r="C50" t="str">
            <v>Angel Rojas Campos</v>
          </cell>
          <cell r="D50" t="str">
            <v>Concejal</v>
          </cell>
          <cell r="E50" t="str">
            <v>Juventud</v>
          </cell>
          <cell r="F50" t="str">
            <v>Plaza de la Constitución, 14</v>
          </cell>
          <cell r="G50">
            <v>18194</v>
          </cell>
          <cell r="H50" t="str">
            <v>958 570 452</v>
          </cell>
          <cell r="I50" t="str">
            <v>958 551 736</v>
          </cell>
          <cell r="J50">
            <v>661584993</v>
          </cell>
          <cell r="K50" t="str">
            <v>juventud@churrianadelavega.org</v>
          </cell>
        </row>
        <row r="51">
          <cell r="B51" t="str">
            <v>Cijuela</v>
          </cell>
          <cell r="C51" t="str">
            <v>Ana Isabel Peña Ortiz</v>
          </cell>
          <cell r="D51" t="str">
            <v>Concejala</v>
          </cell>
          <cell r="E51" t="str">
            <v>Juventud</v>
          </cell>
          <cell r="F51" t="str">
            <v>Real, 26</v>
          </cell>
          <cell r="G51">
            <v>18339</v>
          </cell>
          <cell r="H51" t="str">
            <v>958 515 084</v>
          </cell>
          <cell r="I51" t="str">
            <v>959 515 086</v>
          </cell>
          <cell r="K51" t="str">
            <v>juventud@ayuntamientocijuela.com</v>
          </cell>
        </row>
        <row r="52">
          <cell r="B52" t="str">
            <v>Cogollos de Guadix</v>
          </cell>
          <cell r="C52" t="str">
            <v>Yesica Hidalgo Rapia</v>
          </cell>
          <cell r="D52" t="str">
            <v>Concejala</v>
          </cell>
          <cell r="E52" t="str">
            <v>Juventud</v>
          </cell>
          <cell r="F52" t="str">
            <v>Plaza de la Constitución, s/n</v>
          </cell>
          <cell r="G52">
            <v>18518</v>
          </cell>
          <cell r="H52" t="str">
            <v>958 675 629</v>
          </cell>
          <cell r="I52" t="str">
            <v>958 675 629</v>
          </cell>
          <cell r="J52">
            <v>662217054</v>
          </cell>
          <cell r="K52" t="str">
            <v>cogollosdeguadix@dipgra.es</v>
          </cell>
        </row>
        <row r="53">
          <cell r="B53" t="str">
            <v>Cogollos Vega</v>
          </cell>
          <cell r="C53" t="str">
            <v>Jose Antonio Hermoso Josa</v>
          </cell>
          <cell r="D53" t="str">
            <v>Concejal</v>
          </cell>
          <cell r="E53" t="str">
            <v>Juventud</v>
          </cell>
          <cell r="F53" t="str">
            <v>Plaza del Llanete, 1</v>
          </cell>
          <cell r="G53">
            <v>18211</v>
          </cell>
          <cell r="H53" t="str">
            <v>958 409 161</v>
          </cell>
          <cell r="I53" t="str">
            <v>958 409 012</v>
          </cell>
          <cell r="J53">
            <v>689752102</v>
          </cell>
          <cell r="K53" t="str">
            <v>ayuntamientocogollosvega@gmail.com</v>
          </cell>
        </row>
        <row r="54">
          <cell r="B54" t="str">
            <v>Colomera</v>
          </cell>
          <cell r="C54" t="str">
            <v>Amanda Bolivar Gines</v>
          </cell>
          <cell r="D54" t="str">
            <v>Concejala</v>
          </cell>
          <cell r="E54" t="str">
            <v>Juventud</v>
          </cell>
          <cell r="F54" t="str">
            <v>Plaza de España, 1</v>
          </cell>
          <cell r="G54">
            <v>18564</v>
          </cell>
          <cell r="H54" t="str">
            <v>958 387 011</v>
          </cell>
          <cell r="I54" t="str">
            <v>958 391 021</v>
          </cell>
          <cell r="J54">
            <v>663670715</v>
          </cell>
          <cell r="K54" t="str">
            <v>amandabolivar3@gmail.com</v>
          </cell>
        </row>
        <row r="55">
          <cell r="B55" t="str">
            <v>Cortes de Baza</v>
          </cell>
          <cell r="C55" t="str">
            <v>Ana Maria Ruiz Reyes</v>
          </cell>
          <cell r="D55" t="str">
            <v>Concejala</v>
          </cell>
          <cell r="E55" t="str">
            <v>Juventud</v>
          </cell>
          <cell r="F55" t="str">
            <v>Rosales, 11</v>
          </cell>
          <cell r="G55">
            <v>18814</v>
          </cell>
          <cell r="H55" t="str">
            <v>958 736 224</v>
          </cell>
          <cell r="I55" t="str">
            <v>958 736 004</v>
          </cell>
          <cell r="J55">
            <v>626782243</v>
          </cell>
          <cell r="K55" t="str">
            <v>aytocortesdebaza@hotmail.com</v>
          </cell>
        </row>
        <row r="56">
          <cell r="B56" t="str">
            <v>Cortes y Graena</v>
          </cell>
          <cell r="C56" t="str">
            <v>Oscar Huertas Rosales</v>
          </cell>
          <cell r="D56" t="str">
            <v>Concejal</v>
          </cell>
          <cell r="E56" t="str">
            <v>Juventud</v>
          </cell>
          <cell r="F56" t="str">
            <v>Plza. Del Olmo, 6</v>
          </cell>
          <cell r="G56">
            <v>18517</v>
          </cell>
          <cell r="H56" t="str">
            <v>958 670 660</v>
          </cell>
          <cell r="I56" t="str">
            <v>958 670 632</v>
          </cell>
          <cell r="K56" t="str">
            <v>cortesygraena@dipgra.es</v>
          </cell>
        </row>
        <row r="57">
          <cell r="B57" t="str">
            <v>Cuevas del Campo</v>
          </cell>
          <cell r="C57" t="str">
            <v>Irene Martinez</v>
          </cell>
          <cell r="D57" t="str">
            <v>Concejala</v>
          </cell>
          <cell r="E57" t="str">
            <v>Juventud</v>
          </cell>
          <cell r="F57" t="str">
            <v>Puerta Real, 73</v>
          </cell>
          <cell r="G57">
            <v>18813</v>
          </cell>
          <cell r="H57" t="str">
            <v>958 718 051</v>
          </cell>
          <cell r="I57" t="str">
            <v>958 718 415</v>
          </cell>
          <cell r="K57" t="str">
            <v>cuevasdelcampo@dipgra.es</v>
          </cell>
        </row>
        <row r="58">
          <cell r="B58" t="str">
            <v>Cúllar</v>
          </cell>
          <cell r="C58" t="str">
            <v>Celia Masegosa Durán</v>
          </cell>
          <cell r="D58" t="str">
            <v>Concejala</v>
          </cell>
          <cell r="E58" t="str">
            <v>Juventud</v>
          </cell>
          <cell r="F58" t="str">
            <v>Plza. Constitución, 1</v>
          </cell>
          <cell r="G58">
            <v>18850</v>
          </cell>
          <cell r="H58" t="str">
            <v>958 730 225</v>
          </cell>
          <cell r="I58" t="str">
            <v>958 730 226</v>
          </cell>
          <cell r="J58">
            <v>661314421</v>
          </cell>
          <cell r="K58" t="str">
            <v>juventud@cullar.es</v>
          </cell>
        </row>
        <row r="59">
          <cell r="B59" t="str">
            <v>Cúllar Vega</v>
          </cell>
          <cell r="C59" t="str">
            <v>Miriam San Juan Gómez</v>
          </cell>
          <cell r="D59" t="str">
            <v>Concejala</v>
          </cell>
          <cell r="E59" t="str">
            <v>Juventud</v>
          </cell>
          <cell r="F59" t="str">
            <v>P. Picasso, 21</v>
          </cell>
          <cell r="G59">
            <v>18195</v>
          </cell>
          <cell r="H59" t="str">
            <v>958 585 480</v>
          </cell>
          <cell r="I59" t="str">
            <v>958 585 366</v>
          </cell>
          <cell r="K59" t="str">
            <v>miriamsanjuan@cullarvega.com</v>
          </cell>
        </row>
        <row r="60">
          <cell r="B60" t="str">
            <v>Darro</v>
          </cell>
          <cell r="C60" t="str">
            <v>José Martínez Ruiz</v>
          </cell>
          <cell r="D60" t="str">
            <v>Concejal</v>
          </cell>
          <cell r="E60" t="str">
            <v>Juventud</v>
          </cell>
          <cell r="F60" t="str">
            <v>Plaza del Ayuntamiento, 1</v>
          </cell>
          <cell r="G60">
            <v>18181</v>
          </cell>
          <cell r="H60" t="str">
            <v>959 697 131</v>
          </cell>
          <cell r="I60" t="str">
            <v>958 105 757</v>
          </cell>
          <cell r="J60">
            <v>645211942</v>
          </cell>
          <cell r="K60" t="str">
            <v>darro@dipgra.es</v>
          </cell>
        </row>
        <row r="61">
          <cell r="B61" t="str">
            <v>Dehesas de Guadix</v>
          </cell>
          <cell r="C61" t="str">
            <v>Alba Mª Soria Cruz</v>
          </cell>
          <cell r="D61" t="str">
            <v>Concejala</v>
          </cell>
          <cell r="E61" t="str">
            <v>Juventud</v>
          </cell>
          <cell r="F61" t="str">
            <v>Avda. Granada, 3</v>
          </cell>
          <cell r="G61">
            <v>18538</v>
          </cell>
          <cell r="H61" t="str">
            <v>958 677 851</v>
          </cell>
          <cell r="I61" t="str">
            <v>958 677 841</v>
          </cell>
          <cell r="K61" t="str">
            <v>dehesasdeguadix@gmail.com</v>
          </cell>
        </row>
        <row r="62">
          <cell r="B62" t="str">
            <v>Dehesas Viejas</v>
          </cell>
          <cell r="C62" t="str">
            <v>Antonio Vargas Aparicio</v>
          </cell>
          <cell r="D62" t="str">
            <v>Concejal</v>
          </cell>
          <cell r="E62" t="str">
            <v>Juventud</v>
          </cell>
          <cell r="F62" t="str">
            <v>Pza. de la Iglesia, s/n</v>
          </cell>
          <cell r="G62">
            <v>18567</v>
          </cell>
          <cell r="H62" t="str">
            <v>958 385 102</v>
          </cell>
          <cell r="I62" t="str">
            <v>958 395 037</v>
          </cell>
          <cell r="J62">
            <v>674396770</v>
          </cell>
          <cell r="K62" t="str">
            <v>cultura@aytodehesasviejas.es</v>
          </cell>
        </row>
        <row r="63">
          <cell r="B63" t="str">
            <v>Deifontes</v>
          </cell>
          <cell r="C63" t="str">
            <v>Rocío Jiménez Hernández</v>
          </cell>
          <cell r="D63" t="str">
            <v>Concejala</v>
          </cell>
          <cell r="E63" t="str">
            <v>Juventud</v>
          </cell>
          <cell r="F63" t="str">
            <v>Plza. Palomas, s/n</v>
          </cell>
          <cell r="G63">
            <v>18570</v>
          </cell>
          <cell r="H63" t="str">
            <v>958 407 005</v>
          </cell>
          <cell r="I63" t="str">
            <v>958 407 008</v>
          </cell>
          <cell r="J63">
            <v>685341423</v>
          </cell>
          <cell r="K63" t="str">
            <v>ayuntamientodeifontes.rocio@gmail.com</v>
          </cell>
        </row>
        <row r="64">
          <cell r="B64" t="str">
            <v>Diezma</v>
          </cell>
          <cell r="C64" t="str">
            <v>Juan Carlos Cobo Fernández y Jorge Carmona Hidalgo</v>
          </cell>
          <cell r="D64" t="str">
            <v>Concejales</v>
          </cell>
          <cell r="E64" t="str">
            <v>Juventud</v>
          </cell>
          <cell r="F64" t="str">
            <v>Plza. Ayuntamiento, s/n</v>
          </cell>
          <cell r="G64">
            <v>18180</v>
          </cell>
          <cell r="H64">
            <v>958680001</v>
          </cell>
          <cell r="I64" t="str">
            <v>958 680 154</v>
          </cell>
          <cell r="J64" t="str">
            <v>625223066 Juan Carlos y 650324498 Jorge</v>
          </cell>
          <cell r="K64" t="str">
            <v>jcarlos_cobo@hotmail.com; diezma@dipgra.es</v>
          </cell>
        </row>
        <row r="65">
          <cell r="B65" t="str">
            <v>Dílar</v>
          </cell>
          <cell r="C65" t="str">
            <v>Sofia Roa</v>
          </cell>
          <cell r="D65" t="str">
            <v>Concejala</v>
          </cell>
          <cell r="E65" t="str">
            <v>Juventud</v>
          </cell>
          <cell r="F65" t="str">
            <v>Agua, 9</v>
          </cell>
          <cell r="G65">
            <v>18152</v>
          </cell>
          <cell r="H65" t="str">
            <v xml:space="preserve">958 596 252 </v>
          </cell>
          <cell r="I65" t="str">
            <v>958 596 001</v>
          </cell>
          <cell r="K65" t="str">
            <v>aytodilar@gmail.com</v>
          </cell>
        </row>
        <row r="66">
          <cell r="B66" t="str">
            <v>Dólar</v>
          </cell>
          <cell r="C66" t="str">
            <v>David Fernandez Hurtado</v>
          </cell>
          <cell r="D66" t="str">
            <v>Concejal</v>
          </cell>
          <cell r="E66" t="str">
            <v>Juventud</v>
          </cell>
          <cell r="F66" t="str">
            <v>Plza. Ayuntamiento, 1</v>
          </cell>
          <cell r="G66">
            <v>18512</v>
          </cell>
          <cell r="H66" t="str">
            <v>958 697 554</v>
          </cell>
          <cell r="I66" t="str">
            <v>959 697 743</v>
          </cell>
          <cell r="J66">
            <v>699237210</v>
          </cell>
          <cell r="K66" t="str">
            <v>ayuntamientodolar@gmail.com</v>
          </cell>
        </row>
        <row r="67">
          <cell r="B67" t="str">
            <v>Domingo Pérez</v>
          </cell>
          <cell r="C67" t="str">
            <v>M del Mar Barrera Sanpedro</v>
          </cell>
          <cell r="D67" t="str">
            <v>Concejala</v>
          </cell>
          <cell r="E67" t="str">
            <v>Juventud</v>
          </cell>
          <cell r="F67" t="str">
            <v>C/ Escuela, s/n</v>
          </cell>
          <cell r="G67">
            <v>18567</v>
          </cell>
          <cell r="H67" t="str">
            <v>958 390 586</v>
          </cell>
          <cell r="I67" t="str">
            <v>958 390 556</v>
          </cell>
          <cell r="J67">
            <v>647828271</v>
          </cell>
          <cell r="K67" t="str">
            <v>marimarbarrera@hotmail.es</v>
          </cell>
        </row>
        <row r="68">
          <cell r="B68" t="str">
            <v>Dúdar</v>
          </cell>
          <cell r="C68" t="str">
            <v>Antonia Teva Sánchez</v>
          </cell>
          <cell r="D68" t="str">
            <v>Concejala</v>
          </cell>
          <cell r="E68" t="str">
            <v>Juventud</v>
          </cell>
          <cell r="F68" t="str">
            <v>Plaza Mayor, 1</v>
          </cell>
          <cell r="G68">
            <v>18192</v>
          </cell>
          <cell r="H68" t="str">
            <v>958 485 119</v>
          </cell>
          <cell r="I68" t="str">
            <v>958 485 119</v>
          </cell>
          <cell r="J68">
            <v>607048819</v>
          </cell>
          <cell r="K68" t="str">
            <v>ayuntadudar@hotmail.com</v>
          </cell>
        </row>
        <row r="69">
          <cell r="B69" t="str">
            <v>Dúrcal</v>
          </cell>
          <cell r="C69" t="str">
            <v>Cristina Morales Molina</v>
          </cell>
          <cell r="D69" t="str">
            <v>Concejala</v>
          </cell>
          <cell r="E69" t="str">
            <v>Juventud</v>
          </cell>
          <cell r="F69" t="str">
            <v>Plza. España, 3</v>
          </cell>
          <cell r="G69">
            <v>18650</v>
          </cell>
          <cell r="H69" t="str">
            <v>958 780 013</v>
          </cell>
          <cell r="I69" t="str">
            <v>958 780 375</v>
          </cell>
          <cell r="J69">
            <v>661527534</v>
          </cell>
          <cell r="K69" t="str">
            <v>cristitriana@adurcal.com</v>
          </cell>
        </row>
        <row r="70">
          <cell r="B70" t="str">
            <v>Escúzar</v>
          </cell>
          <cell r="C70" t="str">
            <v>Macarena Moles Vega</v>
          </cell>
          <cell r="D70" t="str">
            <v>Concejala</v>
          </cell>
          <cell r="E70" t="str">
            <v>Juventud</v>
          </cell>
          <cell r="F70" t="str">
            <v>Plza. España, 14</v>
          </cell>
          <cell r="G70">
            <v>18130</v>
          </cell>
          <cell r="H70" t="str">
            <v>958 583 001</v>
          </cell>
          <cell r="I70" t="str">
            <v>958 583 456</v>
          </cell>
          <cell r="J70">
            <v>685286606</v>
          </cell>
          <cell r="K70" t="str">
            <v>molesvegamacarena@gmail.com</v>
          </cell>
        </row>
        <row r="71">
          <cell r="B71" t="str">
            <v>Ferreira</v>
          </cell>
          <cell r="C71" t="str">
            <v>Veronica Garrido Herrera</v>
          </cell>
          <cell r="D71" t="str">
            <v>Concejala</v>
          </cell>
          <cell r="E71" t="str">
            <v>Juventud</v>
          </cell>
          <cell r="F71" t="str">
            <v>Plza. Constitución, 1</v>
          </cell>
          <cell r="G71">
            <v>18513</v>
          </cell>
          <cell r="H71">
            <v>958677301</v>
          </cell>
          <cell r="I71" t="str">
            <v>958 677 301</v>
          </cell>
          <cell r="J71">
            <v>605496962</v>
          </cell>
          <cell r="K71" t="str">
            <v>ferreira@dipgra.es</v>
          </cell>
        </row>
        <row r="72">
          <cell r="B72" t="str">
            <v>Fonelas</v>
          </cell>
          <cell r="C72" t="str">
            <v>Virginia Garcia Martinez</v>
          </cell>
          <cell r="D72" t="str">
            <v>Concejala</v>
          </cell>
          <cell r="E72" t="str">
            <v>Juventud</v>
          </cell>
          <cell r="F72" t="str">
            <v>Real s/n</v>
          </cell>
          <cell r="G72">
            <v>18515</v>
          </cell>
          <cell r="H72" t="str">
            <v>958 679 002</v>
          </cell>
          <cell r="I72" t="str">
            <v>958 679 232</v>
          </cell>
          <cell r="K72" t="str">
            <v>virgi_95gm@outlook.com</v>
          </cell>
        </row>
        <row r="73">
          <cell r="B73" t="str">
            <v>Fornes</v>
          </cell>
          <cell r="C73" t="str">
            <v>Ana Belen Fernández Navás</v>
          </cell>
          <cell r="D73" t="str">
            <v>Alcaldesa</v>
          </cell>
          <cell r="E73" t="str">
            <v>Juventud</v>
          </cell>
          <cell r="F73" t="str">
            <v>Avda. de Andalucía, 1</v>
          </cell>
          <cell r="G73">
            <v>18001</v>
          </cell>
          <cell r="H73" t="str">
            <v>958 364 397</v>
          </cell>
          <cell r="I73" t="str">
            <v>958 364 129</v>
          </cell>
          <cell r="J73">
            <v>689901476</v>
          </cell>
          <cell r="K73" t="str">
            <v>anabelenfornes@hotmail.com</v>
          </cell>
        </row>
        <row r="74">
          <cell r="B74" t="str">
            <v>Freila</v>
          </cell>
          <cell r="C74" t="str">
            <v>Milagros Soria Vargas</v>
          </cell>
          <cell r="D74" t="str">
            <v>Concejala</v>
          </cell>
          <cell r="E74" t="str">
            <v>Juventud</v>
          </cell>
          <cell r="F74" t="str">
            <v>Ntra. Sra. Dolores, 4</v>
          </cell>
          <cell r="G74">
            <v>18812</v>
          </cell>
          <cell r="H74" t="str">
            <v>958 865 201</v>
          </cell>
          <cell r="I74" t="str">
            <v>958 865 233</v>
          </cell>
          <cell r="J74">
            <v>664380860</v>
          </cell>
          <cell r="K74" t="str">
            <v>concejaliadeculturafreila@gmail.com</v>
          </cell>
        </row>
        <row r="75">
          <cell r="B75" t="str">
            <v>Fuente Vaqueros</v>
          </cell>
          <cell r="C75" t="str">
            <v>Victor Manuel López Heredia</v>
          </cell>
          <cell r="D75" t="str">
            <v>Concejal</v>
          </cell>
          <cell r="E75" t="str">
            <v>Juventud</v>
          </cell>
          <cell r="F75" t="str">
            <v>Plza. Dr. Pareja, 1</v>
          </cell>
          <cell r="G75">
            <v>18340</v>
          </cell>
          <cell r="H75" t="str">
            <v xml:space="preserve">958 516 535 </v>
          </cell>
          <cell r="I75" t="str">
            <v>958 516 505</v>
          </cell>
          <cell r="K75" t="str">
            <v>alcaldiafv@hotmail.com</v>
          </cell>
        </row>
        <row r="76">
          <cell r="B76" t="str">
            <v>Gabias (Las)</v>
          </cell>
          <cell r="C76" t="str">
            <v>Mariano Delgado Beltran</v>
          </cell>
          <cell r="D76" t="str">
            <v>Concejal</v>
          </cell>
          <cell r="E76" t="str">
            <v>Juventud</v>
          </cell>
          <cell r="F76" t="str">
            <v>Plza. España, 1</v>
          </cell>
          <cell r="G76">
            <v>18110</v>
          </cell>
          <cell r="H76" t="str">
            <v>958 580 261/2</v>
          </cell>
          <cell r="I76" t="str">
            <v>958 584 003</v>
          </cell>
          <cell r="K76" t="str">
            <v>info@lasgabias.es</v>
          </cell>
        </row>
        <row r="77">
          <cell r="B77" t="str">
            <v>Galera</v>
          </cell>
          <cell r="C77" t="str">
            <v>Noelia Jurado González</v>
          </cell>
          <cell r="D77" t="str">
            <v>Concejala</v>
          </cell>
          <cell r="E77" t="str">
            <v>Juventud</v>
          </cell>
          <cell r="F77" t="str">
            <v>Plza. Mayor, 6</v>
          </cell>
          <cell r="G77">
            <v>18840</v>
          </cell>
          <cell r="H77" t="str">
            <v xml:space="preserve">958 739 115 </v>
          </cell>
          <cell r="I77" t="str">
            <v>958 739 115</v>
          </cell>
          <cell r="J77">
            <v>642035500</v>
          </cell>
          <cell r="K77" t="str">
            <v>njg_26@hotmail.com</v>
          </cell>
        </row>
        <row r="78">
          <cell r="B78" t="str">
            <v>Gobernador</v>
          </cell>
          <cell r="C78" t="str">
            <v>Mª Jose Rodriguez Fernandez</v>
          </cell>
          <cell r="D78" t="str">
            <v>Concejala</v>
          </cell>
          <cell r="E78" t="str">
            <v>Juventud</v>
          </cell>
          <cell r="F78" t="str">
            <v>Plaza, s/n</v>
          </cell>
          <cell r="G78">
            <v>18563</v>
          </cell>
          <cell r="H78" t="str">
            <v>958 692 001</v>
          </cell>
          <cell r="I78" t="str">
            <v>958 692 102</v>
          </cell>
          <cell r="K78" t="str">
            <v>gobernador@dipgra.es</v>
          </cell>
        </row>
        <row r="79">
          <cell r="B79" t="str">
            <v>Gójar</v>
          </cell>
          <cell r="C79" t="str">
            <v>María Bolivar</v>
          </cell>
          <cell r="D79" t="str">
            <v>Concejala</v>
          </cell>
          <cell r="E79" t="str">
            <v>Juventud</v>
          </cell>
          <cell r="F79" t="str">
            <v>Pl. Constitución, 1</v>
          </cell>
          <cell r="G79">
            <v>18150</v>
          </cell>
          <cell r="H79" t="str">
            <v>958 509 152/54</v>
          </cell>
          <cell r="I79" t="str">
            <v>958 508 018</v>
          </cell>
          <cell r="K79" t="str">
            <v>mariabolivar@ayuntamientogojar.com</v>
          </cell>
        </row>
        <row r="80">
          <cell r="B80" t="str">
            <v>Gor</v>
          </cell>
          <cell r="C80" t="str">
            <v>Ambrosio Molina Gijarro</v>
          </cell>
          <cell r="D80" t="str">
            <v>Concejal</v>
          </cell>
          <cell r="E80" t="str">
            <v>Juventud</v>
          </cell>
          <cell r="F80" t="str">
            <v>Plza. Mayor, 1</v>
          </cell>
          <cell r="G80">
            <v>18870</v>
          </cell>
          <cell r="H80" t="str">
            <v>958 682 001/2</v>
          </cell>
          <cell r="I80" t="str">
            <v>958 682 133</v>
          </cell>
          <cell r="K80" t="str">
            <v>ayuntamientogor@hotmail.com</v>
          </cell>
        </row>
        <row r="81">
          <cell r="B81" t="str">
            <v>Gorafe</v>
          </cell>
          <cell r="C81" t="str">
            <v>Maria Garcia Sanchez</v>
          </cell>
          <cell r="D81" t="str">
            <v>Concejala</v>
          </cell>
          <cell r="E81" t="str">
            <v>Juventud</v>
          </cell>
          <cell r="F81" t="str">
            <v>Plaza, 10</v>
          </cell>
          <cell r="G81">
            <v>18890</v>
          </cell>
          <cell r="H81" t="str">
            <v xml:space="preserve">958 693 159 </v>
          </cell>
          <cell r="I81" t="str">
            <v>958 69 3006</v>
          </cell>
          <cell r="K81" t="str">
            <v>gorafe@dipgra.es</v>
          </cell>
        </row>
        <row r="82">
          <cell r="B82" t="str">
            <v>Granada</v>
          </cell>
          <cell r="C82" t="str">
            <v>Carlos Jesus Ruiz Cosano</v>
          </cell>
          <cell r="D82" t="str">
            <v>Concejal</v>
          </cell>
          <cell r="E82" t="str">
            <v>Juventud</v>
          </cell>
          <cell r="F82" t="str">
            <v>Plaza del Carmen s/n</v>
          </cell>
          <cell r="G82">
            <v>18001</v>
          </cell>
          <cell r="H82" t="str">
            <v>958 248 191</v>
          </cell>
          <cell r="I82" t="str">
            <v>958 226 687</v>
          </cell>
          <cell r="K82" t="str">
            <v>espaciojoven@granada.org.</v>
          </cell>
        </row>
        <row r="83">
          <cell r="B83" t="str">
            <v>Guadahortuna</v>
          </cell>
          <cell r="C83" t="str">
            <v>Rafael Orihuela Ruiz</v>
          </cell>
          <cell r="D83" t="str">
            <v>Concejal</v>
          </cell>
          <cell r="E83" t="str">
            <v>Juventud</v>
          </cell>
          <cell r="F83" t="str">
            <v>Real, 1</v>
          </cell>
          <cell r="G83">
            <v>18560</v>
          </cell>
          <cell r="H83" t="str">
            <v>958 383 002</v>
          </cell>
          <cell r="I83" t="str">
            <v>958 383 029</v>
          </cell>
          <cell r="K83" t="str">
            <v>ayto.guadahortuna@gmail.com</v>
          </cell>
        </row>
        <row r="84">
          <cell r="B84" t="str">
            <v>Guadix</v>
          </cell>
          <cell r="C84" t="str">
            <v>Raul Navarro Raya</v>
          </cell>
          <cell r="D84" t="str">
            <v>Concejal</v>
          </cell>
          <cell r="E84" t="str">
            <v>Juventud</v>
          </cell>
          <cell r="F84" t="str">
            <v>Plaza de la Constitución, 1</v>
          </cell>
          <cell r="G84">
            <v>18500</v>
          </cell>
          <cell r="H84" t="str">
            <v>958 669 317</v>
          </cell>
          <cell r="I84" t="str">
            <v>958 669 319</v>
          </cell>
          <cell r="K84" t="str">
            <v>alcaldia@guadix.es</v>
          </cell>
        </row>
        <row r="85">
          <cell r="B85" t="str">
            <v>Guajares (Los)</v>
          </cell>
          <cell r="C85" t="str">
            <v>Noemí Rodriguez Hidalgo</v>
          </cell>
          <cell r="D85" t="str">
            <v>Concejala</v>
          </cell>
          <cell r="E85" t="str">
            <v>Juventud</v>
          </cell>
          <cell r="F85" t="str">
            <v>Doctor Alcantara, 39</v>
          </cell>
          <cell r="G85">
            <v>18195</v>
          </cell>
          <cell r="H85" t="str">
            <v>958 669 317 (5104)</v>
          </cell>
          <cell r="I85" t="str">
            <v>958 629 053</v>
          </cell>
          <cell r="J85">
            <v>622805166</v>
          </cell>
          <cell r="K85" t="str">
            <v>shanoe_90@hotmail.con</v>
          </cell>
        </row>
        <row r="86">
          <cell r="B86" t="str">
            <v>Gualchos</v>
          </cell>
          <cell r="C86" t="str">
            <v>Juan Francisco Jimenez Miranda</v>
          </cell>
          <cell r="D86" t="str">
            <v>Concejal</v>
          </cell>
          <cell r="E86" t="str">
            <v>Juventud</v>
          </cell>
          <cell r="F86" t="str">
            <v>Plza. Constitución, 11</v>
          </cell>
          <cell r="G86">
            <v>18614</v>
          </cell>
          <cell r="H86" t="str">
            <v>958 656 237</v>
          </cell>
          <cell r="I86" t="str">
            <v>958 656 203</v>
          </cell>
          <cell r="J86">
            <v>659870522</v>
          </cell>
          <cell r="K86" t="str">
            <v>gualchos2004@gmail.com</v>
          </cell>
        </row>
        <row r="87">
          <cell r="B87" t="str">
            <v>Güéjar Sierra</v>
          </cell>
          <cell r="C87" t="str">
            <v>Sonia Castillo Medina</v>
          </cell>
          <cell r="D87" t="str">
            <v>Concejala</v>
          </cell>
          <cell r="E87" t="str">
            <v>Juventud</v>
          </cell>
          <cell r="F87" t="str">
            <v>Plza. Mayor, 1</v>
          </cell>
          <cell r="G87">
            <v>18160</v>
          </cell>
          <cell r="H87" t="str">
            <v>958 484 500/5</v>
          </cell>
          <cell r="I87" t="str">
            <v>958 484 605</v>
          </cell>
          <cell r="J87">
            <v>661931475</v>
          </cell>
          <cell r="K87" t="str">
            <v>turismo@guejarsierra.es</v>
          </cell>
        </row>
        <row r="88">
          <cell r="B88" t="str">
            <v>Güevéjar</v>
          </cell>
          <cell r="C88" t="str">
            <v>Mª del Carmen Araque Jimenez de Cisneros</v>
          </cell>
          <cell r="D88" t="str">
            <v>Alcaldesa</v>
          </cell>
          <cell r="E88" t="str">
            <v>Juventud</v>
          </cell>
          <cell r="F88" t="str">
            <v>Plaza de la Constitucion 7</v>
          </cell>
          <cell r="G88">
            <v>18212</v>
          </cell>
          <cell r="H88" t="str">
            <v>958 428 001</v>
          </cell>
          <cell r="I88" t="str">
            <v>958 428 062</v>
          </cell>
          <cell r="J88">
            <v>615265616</v>
          </cell>
          <cell r="K88" t="str">
            <v>info@ayuntamientoguevejar.com</v>
          </cell>
        </row>
        <row r="89">
          <cell r="B89" t="str">
            <v>Huélago</v>
          </cell>
          <cell r="C89" t="str">
            <v>Veronica Muñoz Rodriguez</v>
          </cell>
          <cell r="D89" t="str">
            <v>Concejala</v>
          </cell>
          <cell r="E89" t="str">
            <v>Juventud</v>
          </cell>
          <cell r="F89" t="str">
            <v>Plaza de la Constitución , s/n</v>
          </cell>
          <cell r="G89">
            <v>18540</v>
          </cell>
          <cell r="H89" t="str">
            <v>958 678 932</v>
          </cell>
          <cell r="I89" t="str">
            <v>958 678 851</v>
          </cell>
          <cell r="K89" t="str">
            <v>huelago@dipgra.es</v>
          </cell>
        </row>
        <row r="90">
          <cell r="B90" t="str">
            <v>Huéneja</v>
          </cell>
          <cell r="C90" t="str">
            <v>Sebastian Yebra Ramirez</v>
          </cell>
          <cell r="D90" t="str">
            <v>Alcalde</v>
          </cell>
          <cell r="E90" t="str">
            <v>Juventud</v>
          </cell>
          <cell r="F90" t="str">
            <v>Plza. Ayuntamiento, 5</v>
          </cell>
          <cell r="G90">
            <v>18512</v>
          </cell>
          <cell r="H90" t="str">
            <v>958 683 001</v>
          </cell>
          <cell r="I90" t="str">
            <v>958 68 3001</v>
          </cell>
          <cell r="K90" t="str">
            <v>ayuntamientodehueneja@gmail.com</v>
          </cell>
        </row>
        <row r="91">
          <cell r="B91" t="str">
            <v>Huéscar</v>
          </cell>
          <cell r="C91" t="str">
            <v>Lucia Lozano Valero</v>
          </cell>
          <cell r="D91" t="str">
            <v>Concejala</v>
          </cell>
          <cell r="E91" t="str">
            <v>Juventud</v>
          </cell>
          <cell r="F91" t="str">
            <v>Plza. Santa Adela, s/n</v>
          </cell>
          <cell r="G91">
            <v>18830</v>
          </cell>
          <cell r="H91" t="str">
            <v>958 740 053/0</v>
          </cell>
          <cell r="I91" t="str">
            <v>958 740 061</v>
          </cell>
          <cell r="J91">
            <v>602212368</v>
          </cell>
          <cell r="K91" t="str">
            <v>lucia_lozanoaytohuescar.com</v>
          </cell>
        </row>
        <row r="92">
          <cell r="B92" t="str">
            <v>Huétor Santillán</v>
          </cell>
          <cell r="C92" t="str">
            <v>Marta Contreras Ruiz</v>
          </cell>
          <cell r="D92" t="str">
            <v>Concejala</v>
          </cell>
          <cell r="E92" t="str">
            <v>Juventud</v>
          </cell>
          <cell r="F92" t="str">
            <v>Plza. Constitución, 1</v>
          </cell>
          <cell r="G92">
            <v>18183</v>
          </cell>
          <cell r="H92" t="str">
            <v>958 546 013</v>
          </cell>
          <cell r="I92" t="str">
            <v>958 546 057</v>
          </cell>
          <cell r="J92">
            <v>667904247</v>
          </cell>
          <cell r="K92" t="str">
            <v>martacontrerasruiz@gmail.com</v>
          </cell>
        </row>
        <row r="93">
          <cell r="B93" t="str">
            <v>Huétor Tájar</v>
          </cell>
          <cell r="C93" t="str">
            <v>María Mata Pinos</v>
          </cell>
          <cell r="D93" t="str">
            <v>Concejala</v>
          </cell>
          <cell r="E93" t="str">
            <v>Juventud</v>
          </cell>
          <cell r="F93" t="str">
            <v>Plza. Andalucía, s/n</v>
          </cell>
          <cell r="G93">
            <v>18360</v>
          </cell>
          <cell r="H93">
            <v>958332111</v>
          </cell>
          <cell r="I93">
            <v>958332090</v>
          </cell>
          <cell r="J93">
            <v>680273335</v>
          </cell>
          <cell r="K93" t="str">
            <v>juventudyfestejos@huetortajar.org</v>
          </cell>
        </row>
        <row r="94">
          <cell r="B94" t="str">
            <v>Huétor Vega</v>
          </cell>
          <cell r="C94" t="str">
            <v>Andrian Molina</v>
          </cell>
          <cell r="D94" t="str">
            <v>Concejal</v>
          </cell>
          <cell r="E94" t="str">
            <v>Juventud</v>
          </cell>
          <cell r="F94" t="str">
            <v>Plza. Mentidero, 1</v>
          </cell>
          <cell r="G94">
            <v>18198</v>
          </cell>
          <cell r="H94" t="str">
            <v>958 300 511</v>
          </cell>
          <cell r="I94" t="str">
            <v>958 300 535</v>
          </cell>
          <cell r="K94" t="str">
            <v>a.molina@huetorvega.com</v>
          </cell>
        </row>
        <row r="95">
          <cell r="B95" t="str">
            <v>Íllora</v>
          </cell>
          <cell r="C95" t="str">
            <v>Ana Molina López</v>
          </cell>
          <cell r="D95" t="str">
            <v>Concejala</v>
          </cell>
          <cell r="E95" t="str">
            <v>Juventud</v>
          </cell>
          <cell r="F95" t="str">
            <v>Plaza del Arco, s/n.</v>
          </cell>
          <cell r="G95">
            <v>18260</v>
          </cell>
          <cell r="H95" t="str">
            <v>958 463 011</v>
          </cell>
          <cell r="I95" t="str">
            <v>958 433 006</v>
          </cell>
          <cell r="J95">
            <v>665442966</v>
          </cell>
          <cell r="K95" t="str">
            <v>bea_illora86@hotmail.com</v>
          </cell>
        </row>
        <row r="96">
          <cell r="B96" t="str">
            <v>Itrabo</v>
          </cell>
          <cell r="C96" t="str">
            <v>Antonio Francisco García Peñalver</v>
          </cell>
          <cell r="D96" t="str">
            <v>Concejal</v>
          </cell>
          <cell r="E96" t="str">
            <v>Juventud</v>
          </cell>
          <cell r="F96" t="str">
            <v>Avda. Jete, 1</v>
          </cell>
          <cell r="G96">
            <v>18612</v>
          </cell>
          <cell r="H96" t="str">
            <v>958 621 006</v>
          </cell>
          <cell r="I96" t="str">
            <v>958 621 265</v>
          </cell>
          <cell r="K96" t="str">
            <v>antogarpe86@hotmail.es</v>
          </cell>
        </row>
        <row r="97">
          <cell r="B97" t="str">
            <v>Iznalloz</v>
          </cell>
          <cell r="C97" t="str">
            <v>Mª de las Nieves Rivas Antoniles</v>
          </cell>
          <cell r="D97" t="str">
            <v>Concejala</v>
          </cell>
          <cell r="E97" t="str">
            <v>Juventud</v>
          </cell>
          <cell r="F97" t="str">
            <v>Plza. Constitución, 4</v>
          </cell>
          <cell r="G97">
            <v>18550</v>
          </cell>
          <cell r="H97" t="str">
            <v>958 384 051 (5118)</v>
          </cell>
          <cell r="I97">
            <v>958396308</v>
          </cell>
          <cell r="K97" t="str">
            <v>deporteyjuventud@iznalloz.es</v>
          </cell>
        </row>
        <row r="98">
          <cell r="B98" t="str">
            <v>Játar</v>
          </cell>
          <cell r="C98" t="str">
            <v>Francisco José Martín Rodríguez</v>
          </cell>
          <cell r="D98" t="str">
            <v>Alcalde</v>
          </cell>
          <cell r="E98" t="str">
            <v>Juventud</v>
          </cell>
          <cell r="F98" t="str">
            <v>Plaza Alfonso XII, s/n</v>
          </cell>
          <cell r="G98">
            <v>18699</v>
          </cell>
          <cell r="H98">
            <v>958359036</v>
          </cell>
          <cell r="I98">
            <v>958359036</v>
          </cell>
          <cell r="K98" t="str">
            <v>ayuntamientojatar@hotmail.com</v>
          </cell>
        </row>
        <row r="99">
          <cell r="B99" t="str">
            <v>Jayena</v>
          </cell>
          <cell r="C99" t="str">
            <v>Vanesa Gutiérrez Pérez</v>
          </cell>
          <cell r="D99" t="str">
            <v>Alcaldesa</v>
          </cell>
          <cell r="E99"/>
          <cell r="F99" t="str">
            <v>Plza. Ayuntamiento, s/n</v>
          </cell>
          <cell r="G99">
            <v>18127</v>
          </cell>
          <cell r="H99">
            <v>958364079</v>
          </cell>
          <cell r="I99">
            <v>958364657</v>
          </cell>
          <cell r="J99">
            <v>662637343</v>
          </cell>
          <cell r="K99" t="str">
            <v>vanesajayena@hotmail.com</v>
          </cell>
        </row>
        <row r="100">
          <cell r="B100" t="str">
            <v>Jérez del Marquesado</v>
          </cell>
          <cell r="C100" t="str">
            <v>Dolores Hernandez Gonzalez</v>
          </cell>
          <cell r="D100" t="str">
            <v>Concejala</v>
          </cell>
          <cell r="E100" t="str">
            <v>Juventud</v>
          </cell>
          <cell r="F100" t="str">
            <v>Plza. Molino, s/n</v>
          </cell>
          <cell r="G100">
            <v>18518</v>
          </cell>
          <cell r="H100">
            <v>958672103</v>
          </cell>
          <cell r="I100">
            <v>958672144</v>
          </cell>
          <cell r="K100" t="str">
            <v>jerezdelmarquesado@dipgra.es</v>
          </cell>
        </row>
        <row r="101">
          <cell r="B101" t="str">
            <v>Jete</v>
          </cell>
          <cell r="C101" t="str">
            <v>Irene Bejar Camacho</v>
          </cell>
          <cell r="D101" t="str">
            <v>Concejala</v>
          </cell>
          <cell r="E101" t="str">
            <v>Juventud</v>
          </cell>
          <cell r="F101" t="str">
            <v>Carretera, 50</v>
          </cell>
          <cell r="G101">
            <v>18699</v>
          </cell>
          <cell r="H101">
            <v>958645101</v>
          </cell>
          <cell r="I101">
            <v>958644374</v>
          </cell>
          <cell r="J101">
            <v>699156974</v>
          </cell>
          <cell r="K101" t="str">
            <v>irenebejar@gmail.com</v>
          </cell>
        </row>
        <row r="102">
          <cell r="B102" t="str">
            <v>Jun</v>
          </cell>
          <cell r="C102" t="str">
            <v>Miguel Angel Ballesteros</v>
          </cell>
          <cell r="D102" t="str">
            <v>Concejal</v>
          </cell>
          <cell r="E102" t="str">
            <v>Juventud</v>
          </cell>
          <cell r="F102" t="str">
            <v>Avda. Granada, s/n</v>
          </cell>
          <cell r="G102">
            <v>18213</v>
          </cell>
          <cell r="H102">
            <v>958414261</v>
          </cell>
          <cell r="I102">
            <v>958414327</v>
          </cell>
          <cell r="K102" t="str">
            <v>registro@ayuntamientojun.org</v>
          </cell>
        </row>
        <row r="103">
          <cell r="B103" t="str">
            <v>Juviles</v>
          </cell>
          <cell r="C103" t="str">
            <v>Piedad Rocio Moron Martos</v>
          </cell>
          <cell r="D103" t="str">
            <v>Concejala</v>
          </cell>
          <cell r="E103" t="str">
            <v>Juventud</v>
          </cell>
          <cell r="F103" t="str">
            <v>Plaza Francisco Rodríguez Ríos, s/n</v>
          </cell>
          <cell r="G103">
            <v>18452</v>
          </cell>
          <cell r="H103">
            <v>958769032</v>
          </cell>
          <cell r="I103">
            <v>958769032</v>
          </cell>
          <cell r="K103" t="str">
            <v>juvilesayun@hotmail.com</v>
          </cell>
        </row>
        <row r="104">
          <cell r="B104" t="str">
            <v>Láchar</v>
          </cell>
          <cell r="C104" t="str">
            <v>Miguel Ángel López Cuesta</v>
          </cell>
          <cell r="D104" t="str">
            <v>Concejal</v>
          </cell>
          <cell r="E104" t="str">
            <v>Juventud</v>
          </cell>
          <cell r="F104" t="str">
            <v>Avda. Andalucía, 8</v>
          </cell>
          <cell r="G104">
            <v>18327</v>
          </cell>
          <cell r="H104" t="str">
            <v>958 457 005/1</v>
          </cell>
          <cell r="I104">
            <v>958457093</v>
          </cell>
          <cell r="J104">
            <v>685027626</v>
          </cell>
          <cell r="K104" t="str">
            <v>mija.76@hotmail.es</v>
          </cell>
        </row>
        <row r="105">
          <cell r="B105" t="str">
            <v>Lanjarón</v>
          </cell>
          <cell r="C105" t="str">
            <v>Carmen Lidia Reyes Ruiz</v>
          </cell>
          <cell r="D105" t="str">
            <v>Concejala</v>
          </cell>
          <cell r="E105" t="str">
            <v>Juventud</v>
          </cell>
          <cell r="F105" t="str">
            <v>Plza. Constitución, 29</v>
          </cell>
          <cell r="G105">
            <v>18420</v>
          </cell>
          <cell r="H105">
            <v>958770002</v>
          </cell>
          <cell r="I105">
            <v>958770219</v>
          </cell>
          <cell r="J105">
            <v>647448237</v>
          </cell>
          <cell r="K105" t="str">
            <v>carmenlidiareyes@yahoo.es</v>
          </cell>
        </row>
        <row r="106">
          <cell r="B106" t="str">
            <v>Lanteira</v>
          </cell>
          <cell r="C106" t="str">
            <v>Mª del Pilar Rodriguez Heredia</v>
          </cell>
          <cell r="D106" t="str">
            <v>Concejala</v>
          </cell>
          <cell r="E106" t="str">
            <v>Juventud</v>
          </cell>
          <cell r="F106" t="str">
            <v>Plza. La Concordia, 1</v>
          </cell>
          <cell r="G106">
            <v>18518</v>
          </cell>
          <cell r="H106">
            <v>958673054</v>
          </cell>
          <cell r="I106">
            <v>958673054</v>
          </cell>
          <cell r="J106">
            <v>958673103</v>
          </cell>
          <cell r="K106" t="str">
            <v>ayuntamientolanteira@yahoo.es</v>
          </cell>
        </row>
        <row r="107">
          <cell r="B107" t="str">
            <v>Lecrín</v>
          </cell>
          <cell r="C107" t="str">
            <v>Javier Martín Guerrero</v>
          </cell>
          <cell r="D107" t="str">
            <v>Concejal</v>
          </cell>
          <cell r="E107" t="str">
            <v>Juventud</v>
          </cell>
          <cell r="F107" t="str">
            <v>Ctra. Granada, s/n</v>
          </cell>
          <cell r="G107">
            <v>18656</v>
          </cell>
          <cell r="H107">
            <v>958795002</v>
          </cell>
          <cell r="I107">
            <v>958795238</v>
          </cell>
          <cell r="J107">
            <v>699146572</v>
          </cell>
          <cell r="K107" t="str">
            <v>comunicacionyredeslecrin@gmail.com</v>
          </cell>
        </row>
        <row r="108">
          <cell r="B108" t="str">
            <v>Lentegí</v>
          </cell>
          <cell r="C108" t="str">
            <v>Antonio Ramírez Ramírez</v>
          </cell>
          <cell r="D108" t="str">
            <v>Alcalde</v>
          </cell>
          <cell r="E108" t="str">
            <v>Juventud</v>
          </cell>
          <cell r="F108" t="str">
            <v>Plza. Granada, 16</v>
          </cell>
          <cell r="G108">
            <v>18699</v>
          </cell>
          <cell r="H108" t="str">
            <v>958645236 (5129)</v>
          </cell>
          <cell r="I108" t="str">
            <v>901 707 183</v>
          </cell>
          <cell r="J108">
            <v>609885164</v>
          </cell>
          <cell r="K108" t="str">
            <v>ayuntamientodelentegi@gmail.com</v>
          </cell>
        </row>
        <row r="109">
          <cell r="B109" t="str">
            <v>Lobras</v>
          </cell>
          <cell r="C109" t="str">
            <v>Francisca Martín Monteoliva</v>
          </cell>
          <cell r="D109" t="str">
            <v>Alcaldesa</v>
          </cell>
          <cell r="E109" t="str">
            <v>Juventud</v>
          </cell>
          <cell r="F109" t="str">
            <v>Plaza, s/n</v>
          </cell>
          <cell r="G109">
            <v>18449</v>
          </cell>
          <cell r="H109">
            <v>958768107</v>
          </cell>
          <cell r="I109">
            <v>958850923</v>
          </cell>
          <cell r="J109">
            <v>618411688</v>
          </cell>
          <cell r="K109" t="str">
            <v>lobras@dipgra.es</v>
          </cell>
        </row>
        <row r="110">
          <cell r="B110" t="str">
            <v>Loja</v>
          </cell>
          <cell r="C110" t="str">
            <v>Jose Manuel Sánchez Ojeda</v>
          </cell>
          <cell r="D110" t="str">
            <v>Concejal</v>
          </cell>
          <cell r="E110" t="str">
            <v>Juventud</v>
          </cell>
          <cell r="F110" t="str">
            <v>Calle Duque de Valencia</v>
          </cell>
          <cell r="G110">
            <v>18300</v>
          </cell>
          <cell r="H110">
            <v>958321156</v>
          </cell>
          <cell r="I110">
            <v>958322540</v>
          </cell>
          <cell r="K110" t="str">
            <v>cjal.juventudfiestas@aytoloja.org</v>
          </cell>
        </row>
        <row r="111">
          <cell r="B111" t="str">
            <v>Lugros</v>
          </cell>
          <cell r="C111" t="str">
            <v>Agustín Fernández Molina</v>
          </cell>
          <cell r="D111" t="str">
            <v>Alcalde</v>
          </cell>
          <cell r="E111" t="str">
            <v>Juventud</v>
          </cell>
          <cell r="F111" t="str">
            <v>Plaza de la Constitución, s/n</v>
          </cell>
          <cell r="G111">
            <v>18516</v>
          </cell>
          <cell r="H111">
            <v>958674817</v>
          </cell>
          <cell r="I111">
            <v>958674801</v>
          </cell>
          <cell r="K111" t="str">
            <v>lugros@gmail.com</v>
          </cell>
        </row>
        <row r="112">
          <cell r="B112" t="str">
            <v>Lújar</v>
          </cell>
          <cell r="C112" t="str">
            <v>Vanessa Dúran López</v>
          </cell>
          <cell r="D112" t="str">
            <v>Concejala</v>
          </cell>
          <cell r="E112" t="str">
            <v>Juventud</v>
          </cell>
          <cell r="F112" t="str">
            <v>José Antonio, 2</v>
          </cell>
          <cell r="G112">
            <v>18614</v>
          </cell>
          <cell r="H112" t="str">
            <v>958 836 031</v>
          </cell>
          <cell r="I112" t="str">
            <v>958 836 050</v>
          </cell>
          <cell r="J112">
            <v>627167574</v>
          </cell>
          <cell r="K112" t="str">
            <v>registro@aytolujar.org</v>
          </cell>
        </row>
        <row r="113">
          <cell r="B113" t="str">
            <v>Mairena</v>
          </cell>
          <cell r="C113" t="str">
            <v>Mª José Quero Marin</v>
          </cell>
          <cell r="D113" t="str">
            <v>Concejala</v>
          </cell>
          <cell r="E113" t="str">
            <v>Juventud</v>
          </cell>
          <cell r="F113" t="str">
            <v>C/ Real</v>
          </cell>
          <cell r="G113">
            <v>18494</v>
          </cell>
          <cell r="H113">
            <v>958760007</v>
          </cell>
          <cell r="I113">
            <v>958760106</v>
          </cell>
          <cell r="K113" t="str">
            <v>info@nevada.es</v>
          </cell>
        </row>
        <row r="114">
          <cell r="B114" t="str">
            <v>Malahá (La)</v>
          </cell>
          <cell r="C114" t="str">
            <v>Javier Ramirez Fernandez</v>
          </cell>
          <cell r="D114" t="str">
            <v>Concejal</v>
          </cell>
          <cell r="E114" t="str">
            <v>Juventud</v>
          </cell>
          <cell r="F114" t="str">
            <v>Real, 8</v>
          </cell>
          <cell r="G114">
            <v>18130</v>
          </cell>
          <cell r="H114">
            <v>958587101</v>
          </cell>
          <cell r="I114">
            <v>958587377</v>
          </cell>
          <cell r="K114" t="str">
            <v>lamalaha@dipgra.es</v>
          </cell>
        </row>
        <row r="115">
          <cell r="B115" t="str">
            <v>Maracena</v>
          </cell>
          <cell r="C115" t="str">
            <v>Sofia Bedon Garrido</v>
          </cell>
          <cell r="D115" t="str">
            <v>Concejala</v>
          </cell>
          <cell r="E115" t="str">
            <v>Juventud</v>
          </cell>
          <cell r="F115" t="str">
            <v>Fundación de Rojas, 1</v>
          </cell>
          <cell r="G115">
            <v>18200</v>
          </cell>
          <cell r="H115" t="str">
            <v>958 420 003/8</v>
          </cell>
          <cell r="I115">
            <v>958410062</v>
          </cell>
          <cell r="J115">
            <v>660191560</v>
          </cell>
          <cell r="K115" t="str">
            <v>sofiabedon@maracena.org</v>
          </cell>
        </row>
        <row r="116">
          <cell r="B116" t="str">
            <v>Marchal</v>
          </cell>
          <cell r="C116" t="str">
            <v>Manuela García Vílchez</v>
          </cell>
          <cell r="D116" t="str">
            <v>Concejala</v>
          </cell>
          <cell r="E116" t="str">
            <v>Juventud</v>
          </cell>
          <cell r="F116" t="str">
            <v>Avda. 11 de marzo de 2004, 5</v>
          </cell>
          <cell r="G116">
            <v>18516</v>
          </cell>
          <cell r="H116">
            <v>958690451</v>
          </cell>
          <cell r="I116">
            <v>958690451</v>
          </cell>
          <cell r="K116" t="str">
            <v>marchal@dipgra.es</v>
          </cell>
        </row>
        <row r="117">
          <cell r="B117" t="str">
            <v>Moclín</v>
          </cell>
          <cell r="C117" t="str">
            <v>Natalia Moreno Molina</v>
          </cell>
          <cell r="D117" t="str">
            <v>Concejala</v>
          </cell>
          <cell r="E117" t="str">
            <v>Juventud</v>
          </cell>
          <cell r="F117" t="str">
            <v>Plaza de España, 1</v>
          </cell>
          <cell r="G117">
            <v>18247</v>
          </cell>
          <cell r="H117" t="str">
            <v>958 403 051/1</v>
          </cell>
          <cell r="I117">
            <v>958403096</v>
          </cell>
          <cell r="K117" t="str">
            <v>areacultura@ayuntamientodemoclin.com</v>
          </cell>
        </row>
        <row r="118">
          <cell r="B118" t="str">
            <v>Molvízar</v>
          </cell>
          <cell r="C118" t="str">
            <v>Irene Justo Martin</v>
          </cell>
          <cell r="D118" t="str">
            <v>Alcaldesa</v>
          </cell>
          <cell r="E118" t="str">
            <v>Juventud</v>
          </cell>
          <cell r="F118" t="str">
            <v>Queipo de Llano, s/n</v>
          </cell>
          <cell r="G118">
            <v>18611</v>
          </cell>
          <cell r="H118">
            <v>958626036</v>
          </cell>
          <cell r="I118">
            <v>958626424</v>
          </cell>
          <cell r="J118">
            <v>673075769</v>
          </cell>
          <cell r="K118" t="str">
            <v>bienestar@molvizar.es</v>
          </cell>
        </row>
        <row r="119">
          <cell r="B119" t="str">
            <v>Monachil</v>
          </cell>
          <cell r="C119" t="str">
            <v>Mariano José Sevilla Flores</v>
          </cell>
          <cell r="D119" t="str">
            <v>Concejal</v>
          </cell>
          <cell r="E119" t="str">
            <v>Juventud</v>
          </cell>
          <cell r="F119" t="str">
            <v>Plza. Baja, 1</v>
          </cell>
          <cell r="G119">
            <v>18193</v>
          </cell>
          <cell r="H119" t="str">
            <v>958 301 230/3</v>
          </cell>
          <cell r="I119">
            <v>958500594</v>
          </cell>
          <cell r="J119">
            <v>637310201</v>
          </cell>
          <cell r="K119" t="str">
            <v>marianosevilla@monachil.es</v>
          </cell>
        </row>
        <row r="120">
          <cell r="B120" t="str">
            <v>Montefrío</v>
          </cell>
          <cell r="C120" t="str">
            <v>Miriam Ortega Coca</v>
          </cell>
          <cell r="D120" t="str">
            <v>Concejala</v>
          </cell>
          <cell r="E120" t="str">
            <v>Juventud</v>
          </cell>
          <cell r="F120" t="str">
            <v>Plza. España, 7</v>
          </cell>
          <cell r="G120">
            <v>18270</v>
          </cell>
          <cell r="H120">
            <v>958336136</v>
          </cell>
          <cell r="I120">
            <v>958336186</v>
          </cell>
          <cell r="J120">
            <v>620889180</v>
          </cell>
          <cell r="K120" t="str">
            <v>miriam@montefrio.org</v>
          </cell>
        </row>
        <row r="121">
          <cell r="B121" t="str">
            <v>Montejícar</v>
          </cell>
          <cell r="C121" t="str">
            <v>Rosa Mª Utrilla Martinez</v>
          </cell>
          <cell r="D121" t="str">
            <v>Concejala</v>
          </cell>
          <cell r="E121" t="str">
            <v>Juventud</v>
          </cell>
          <cell r="F121" t="str">
            <v>Ctra. de Arbuniel, s/n</v>
          </cell>
          <cell r="G121">
            <v>18561</v>
          </cell>
          <cell r="H121">
            <v>958393328</v>
          </cell>
          <cell r="I121">
            <v>958393300</v>
          </cell>
          <cell r="J121">
            <v>656801143</v>
          </cell>
          <cell r="K121" t="str">
            <v>rosautrillamartinez@gmail.com</v>
          </cell>
        </row>
        <row r="122">
          <cell r="B122" t="str">
            <v>Montillana</v>
          </cell>
          <cell r="C122" t="str">
            <v>Irene Cano Villegas</v>
          </cell>
          <cell r="D122" t="str">
            <v>Teniente de Alcaldía</v>
          </cell>
          <cell r="E122" t="str">
            <v>Juventud</v>
          </cell>
          <cell r="F122" t="str">
            <v>Avda. de Andalucía, s/n</v>
          </cell>
          <cell r="G122">
            <v>18569</v>
          </cell>
          <cell r="H122">
            <v>958392101</v>
          </cell>
          <cell r="I122">
            <v>958392156</v>
          </cell>
          <cell r="J122">
            <v>618994042</v>
          </cell>
          <cell r="K122" t="str">
            <v>irene.cano@hotmail.com</v>
          </cell>
        </row>
        <row r="123">
          <cell r="B123" t="str">
            <v>Moraleda de Zafayona</v>
          </cell>
          <cell r="C123" t="str">
            <v xml:space="preserve">Ivan Jiménez Zamora </v>
          </cell>
          <cell r="D123" t="str">
            <v>Concejal</v>
          </cell>
          <cell r="E123" t="str">
            <v>Juventud</v>
          </cell>
          <cell r="F123" t="str">
            <v>Carretera del canal, s/n</v>
          </cell>
          <cell r="G123">
            <v>18730</v>
          </cell>
          <cell r="H123" t="str">
            <v>958 443 002/4</v>
          </cell>
          <cell r="I123">
            <v>958443433</v>
          </cell>
          <cell r="J123">
            <v>676518522</v>
          </cell>
          <cell r="K123" t="str">
            <v>moraledadezafayona@dipgra.es</v>
          </cell>
        </row>
        <row r="124">
          <cell r="B124" t="str">
            <v>Morelábor</v>
          </cell>
          <cell r="C124" t="str">
            <v>Ana María Martinez Cruz</v>
          </cell>
          <cell r="D124" t="str">
            <v>Concejala</v>
          </cell>
          <cell r="E124" t="str">
            <v>Juventud</v>
          </cell>
          <cell r="F124" t="str">
            <v>Real, s/n</v>
          </cell>
          <cell r="G124">
            <v>18540</v>
          </cell>
          <cell r="H124">
            <v>958692531</v>
          </cell>
          <cell r="I124">
            <v>958692600</v>
          </cell>
          <cell r="J124">
            <v>629934884</v>
          </cell>
          <cell r="K124" t="str">
            <v>anamartinez1412@gmail.com</v>
          </cell>
        </row>
        <row r="125">
          <cell r="B125" t="str">
            <v>Motril</v>
          </cell>
          <cell r="C125" t="str">
            <v>Inmaculada Torres Alaminos</v>
          </cell>
          <cell r="D125" t="str">
            <v>Concejala</v>
          </cell>
          <cell r="E125" t="str">
            <v>Juventud</v>
          </cell>
          <cell r="F125" t="str">
            <v>Plaza de España, 1</v>
          </cell>
          <cell r="G125">
            <v>18600</v>
          </cell>
          <cell r="H125">
            <v>958838330</v>
          </cell>
          <cell r="I125" t="str">
            <v>958 838 337</v>
          </cell>
          <cell r="K125" t="str">
            <v>inmatorresmujer@motril.es</v>
          </cell>
        </row>
        <row r="126">
          <cell r="B126" t="str">
            <v>Murtas</v>
          </cell>
          <cell r="C126" t="str">
            <v>Jose Miguel Romera Rodríguez</v>
          </cell>
          <cell r="D126" t="str">
            <v>Alcalde</v>
          </cell>
          <cell r="E126" t="str">
            <v>Juventud</v>
          </cell>
          <cell r="F126" t="str">
            <v>Plaza Iglesia, s/n</v>
          </cell>
          <cell r="G126">
            <v>18490</v>
          </cell>
          <cell r="H126">
            <v>958855002</v>
          </cell>
          <cell r="I126">
            <v>958855178</v>
          </cell>
          <cell r="J126">
            <v>698943333</v>
          </cell>
          <cell r="K126" t="str">
            <v>murtas@digra.es</v>
          </cell>
        </row>
        <row r="127">
          <cell r="B127" t="str">
            <v>Nevada</v>
          </cell>
          <cell r="C127" t="str">
            <v>Mª José Quero Marin</v>
          </cell>
          <cell r="D127" t="str">
            <v>Concejala</v>
          </cell>
          <cell r="E127" t="str">
            <v>Juventud</v>
          </cell>
          <cell r="F127" t="str">
            <v>Pósito, 1</v>
          </cell>
          <cell r="G127">
            <v>18494</v>
          </cell>
          <cell r="H127">
            <v>958760007</v>
          </cell>
          <cell r="I127">
            <v>958760106</v>
          </cell>
          <cell r="K127" t="str">
            <v>info@nevada.es</v>
          </cell>
        </row>
        <row r="128">
          <cell r="B128" t="str">
            <v>Nigüelas</v>
          </cell>
          <cell r="C128" t="str">
            <v>Rocío Rica Ramírez</v>
          </cell>
          <cell r="D128" t="str">
            <v>Concejala</v>
          </cell>
          <cell r="E128" t="str">
            <v>Juventud</v>
          </cell>
          <cell r="F128" t="str">
            <v>Angustias, 6</v>
          </cell>
          <cell r="G128">
            <v>18657</v>
          </cell>
          <cell r="H128">
            <v>958777636</v>
          </cell>
          <cell r="I128">
            <v>958777607</v>
          </cell>
          <cell r="J128">
            <v>958777636</v>
          </cell>
          <cell r="K128" t="str">
            <v>larica-rocio@hotmail.com</v>
          </cell>
        </row>
        <row r="129">
          <cell r="B129" t="str">
            <v>Nívar</v>
          </cell>
          <cell r="C129" t="str">
            <v>Raquel Gonzalez Segura</v>
          </cell>
          <cell r="D129" t="str">
            <v>Concejala</v>
          </cell>
          <cell r="E129" t="str">
            <v>Juventud</v>
          </cell>
          <cell r="F129" t="str">
            <v>Pretiles,10</v>
          </cell>
          <cell r="G129">
            <v>18214</v>
          </cell>
          <cell r="H129">
            <v>958428051</v>
          </cell>
          <cell r="I129">
            <v>958429401</v>
          </cell>
          <cell r="J129">
            <v>696805932</v>
          </cell>
          <cell r="K129" t="str">
            <v>ayto.nivar@gmail.com</v>
          </cell>
        </row>
        <row r="130">
          <cell r="B130" t="str">
            <v>Ogíjares</v>
          </cell>
          <cell r="C130" t="str">
            <v xml:space="preserve">Estéfano Polo Segura </v>
          </cell>
          <cell r="D130" t="str">
            <v>Alcalde</v>
          </cell>
          <cell r="E130" t="str">
            <v>Juventud</v>
          </cell>
          <cell r="F130" t="str">
            <v>Veracruz, 1</v>
          </cell>
          <cell r="G130">
            <v>18151</v>
          </cell>
          <cell r="H130" t="str">
            <v>958 597 902/9</v>
          </cell>
          <cell r="I130">
            <v>958507066</v>
          </cell>
          <cell r="J130">
            <v>676338009</v>
          </cell>
          <cell r="K130" t="str">
            <v>estefanopolo@ogijares.org; alcaldia@ogijares.org;</v>
          </cell>
        </row>
        <row r="131">
          <cell r="B131" t="str">
            <v>Orce</v>
          </cell>
          <cell r="C131" t="str">
            <v>Mª Isabel Sánchez Moreno</v>
          </cell>
          <cell r="D131" t="str">
            <v>Concejal</v>
          </cell>
          <cell r="E131" t="str">
            <v>Juventud</v>
          </cell>
          <cell r="F131" t="str">
            <v>Plaza Nueva, 1</v>
          </cell>
          <cell r="G131">
            <v>18858</v>
          </cell>
          <cell r="H131">
            <v>958746101</v>
          </cell>
          <cell r="I131">
            <v>958746183</v>
          </cell>
          <cell r="J131">
            <v>681682306</v>
          </cell>
          <cell r="K131" t="str">
            <v>isaorce84@gmail.com</v>
          </cell>
        </row>
        <row r="132">
          <cell r="B132" t="str">
            <v>Órgiva</v>
          </cell>
          <cell r="C132" t="str">
            <v>Laura Torralba González</v>
          </cell>
          <cell r="D132" t="str">
            <v>Concejala</v>
          </cell>
          <cell r="E132" t="str">
            <v>Juventud</v>
          </cell>
          <cell r="F132" t="str">
            <v>Dr. Fleming, 1</v>
          </cell>
          <cell r="G132">
            <v>18400</v>
          </cell>
          <cell r="H132">
            <v>958785212</v>
          </cell>
          <cell r="I132">
            <v>958785523</v>
          </cell>
          <cell r="J132">
            <v>669954996</v>
          </cell>
          <cell r="K132" t="str">
            <v>registro@aytoorgiva.org</v>
          </cell>
        </row>
        <row r="133">
          <cell r="B133" t="str">
            <v>Otívar</v>
          </cell>
          <cell r="C133" t="str">
            <v>Francisco Robles Carrascosa</v>
          </cell>
          <cell r="D133" t="str">
            <v>Alcalde</v>
          </cell>
          <cell r="E133"/>
          <cell r="F133" t="str">
            <v>Avda. A. Caridad, 22</v>
          </cell>
          <cell r="G133">
            <v>18698</v>
          </cell>
          <cell r="H133">
            <v>958645001</v>
          </cell>
          <cell r="I133">
            <v>958645001</v>
          </cell>
          <cell r="J133">
            <v>691524150</v>
          </cell>
          <cell r="K133" t="str">
            <v>alcalde.otivar@gmail.com</v>
          </cell>
        </row>
        <row r="134">
          <cell r="B134" t="str">
            <v>Otura</v>
          </cell>
          <cell r="C134" t="str">
            <v>Angel García</v>
          </cell>
          <cell r="D134" t="str">
            <v>Concejal</v>
          </cell>
          <cell r="E134" t="str">
            <v>Juventud</v>
          </cell>
          <cell r="F134" t="str">
            <v>Plza. España, 3</v>
          </cell>
          <cell r="G134">
            <v>18630</v>
          </cell>
          <cell r="H134">
            <v>958555101</v>
          </cell>
          <cell r="I134">
            <v>958555780</v>
          </cell>
          <cell r="J134">
            <v>670627036</v>
          </cell>
          <cell r="K134" t="str">
            <v>juventud.otura@gmail.com</v>
          </cell>
        </row>
        <row r="135">
          <cell r="B135" t="str">
            <v>Padul</v>
          </cell>
          <cell r="C135" t="str">
            <v>Miguel Ángel Sánchez Atienza</v>
          </cell>
          <cell r="D135" t="str">
            <v>Concejal</v>
          </cell>
          <cell r="E135" t="str">
            <v>Juventud</v>
          </cell>
          <cell r="F135" t="str">
            <v>Ayuntamiento, 7</v>
          </cell>
          <cell r="G135">
            <v>18640</v>
          </cell>
          <cell r="H135">
            <v>958790012</v>
          </cell>
          <cell r="I135">
            <v>958790002</v>
          </cell>
          <cell r="J135">
            <v>687649104</v>
          </cell>
          <cell r="K135" t="str">
            <v>mangel83_sanchez@hotmail.com</v>
          </cell>
        </row>
        <row r="136">
          <cell r="B136" t="str">
            <v>Pampaneira</v>
          </cell>
          <cell r="C136" t="str">
            <v>José Ángel García Argües</v>
          </cell>
          <cell r="D136" t="str">
            <v>Concejal</v>
          </cell>
          <cell r="E136" t="str">
            <v>Juventud</v>
          </cell>
          <cell r="F136" t="str">
            <v>Mirador de Poqueira, 1</v>
          </cell>
          <cell r="G136">
            <v>18411</v>
          </cell>
          <cell r="H136">
            <v>958763001</v>
          </cell>
          <cell r="I136">
            <v>958763300</v>
          </cell>
          <cell r="K136" t="str">
            <v>pampaneira@dipgra.es</v>
          </cell>
        </row>
        <row r="137">
          <cell r="B137" t="str">
            <v>Pedro Martínez</v>
          </cell>
          <cell r="C137" t="str">
            <v>Tamara Pardo Sánchez</v>
          </cell>
          <cell r="D137" t="str">
            <v>Concejala</v>
          </cell>
          <cell r="E137" t="str">
            <v>Juventud</v>
          </cell>
          <cell r="F137" t="str">
            <v>Plaza de Santa Cruz, 3</v>
          </cell>
          <cell r="G137">
            <v>18530</v>
          </cell>
          <cell r="H137" t="str">
            <v>958 687 001/1</v>
          </cell>
          <cell r="I137">
            <v>958687144</v>
          </cell>
          <cell r="J137">
            <v>658622035</v>
          </cell>
          <cell r="K137" t="str">
            <v>pedromartinez@dipgra.es</v>
          </cell>
        </row>
        <row r="138">
          <cell r="B138" t="str">
            <v>Peligros</v>
          </cell>
          <cell r="C138" t="str">
            <v>Aida Arbol Lobelle</v>
          </cell>
          <cell r="D138" t="str">
            <v>Concejala</v>
          </cell>
          <cell r="E138" t="str">
            <v>Juventud</v>
          </cell>
          <cell r="F138" t="str">
            <v>Plza Constitución, 1</v>
          </cell>
          <cell r="G138">
            <v>18210</v>
          </cell>
          <cell r="H138" t="str">
            <v>958 400 065/0</v>
          </cell>
          <cell r="I138">
            <v>958405061</v>
          </cell>
          <cell r="J138">
            <v>615861469</v>
          </cell>
          <cell r="K138" t="str">
            <v>concejaliajuventud@ayuntamientopeligros.es</v>
          </cell>
        </row>
        <row r="139">
          <cell r="B139" t="str">
            <v>Peza (La)</v>
          </cell>
          <cell r="C139" t="str">
            <v>Antonio Rafael Velez Sanchez</v>
          </cell>
          <cell r="D139" t="str">
            <v>Concejal</v>
          </cell>
          <cell r="E139" t="str">
            <v>Juventud</v>
          </cell>
          <cell r="F139" t="str">
            <v>Plza. José Antonio, 1</v>
          </cell>
          <cell r="G139">
            <v>18517</v>
          </cell>
          <cell r="H139">
            <v>958674151</v>
          </cell>
          <cell r="I139">
            <v>958674107</v>
          </cell>
          <cell r="J139">
            <v>609438979</v>
          </cell>
          <cell r="K139" t="str">
            <v>lapeza@dipgra.es</v>
          </cell>
        </row>
        <row r="140">
          <cell r="B140" t="str">
            <v>Picena</v>
          </cell>
          <cell r="C140" t="str">
            <v>Mª José Quero Marin</v>
          </cell>
          <cell r="D140" t="str">
            <v>Concejala</v>
          </cell>
          <cell r="E140" t="str">
            <v>Juventud</v>
          </cell>
          <cell r="F140" t="str">
            <v>Plaza de la Constitución</v>
          </cell>
          <cell r="G140">
            <v>18494</v>
          </cell>
          <cell r="H140" t="str">
            <v>958 760 007</v>
          </cell>
          <cell r="I140" t="str">
            <v>958 760 106</v>
          </cell>
          <cell r="K140" t="str">
            <v>info@nevada.es</v>
          </cell>
        </row>
        <row r="141">
          <cell r="B141" t="str">
            <v>Pinar (El)</v>
          </cell>
          <cell r="C141" t="str">
            <v>Mercedes Moreno Díaz</v>
          </cell>
          <cell r="D141" t="str">
            <v>Concejala</v>
          </cell>
          <cell r="E141" t="str">
            <v>Juventud</v>
          </cell>
          <cell r="F141" t="str">
            <v>Eras, s/n</v>
          </cell>
          <cell r="G141">
            <v>18660</v>
          </cell>
          <cell r="H141" t="str">
            <v>958 793 101/4</v>
          </cell>
          <cell r="I141">
            <v>958793426</v>
          </cell>
          <cell r="J141">
            <v>653864577</v>
          </cell>
          <cell r="K141" t="str">
            <v>ayuntaelpinar@yahoo.es</v>
          </cell>
        </row>
        <row r="142">
          <cell r="B142" t="str">
            <v>Pinos Genil</v>
          </cell>
          <cell r="C142" t="str">
            <v>Gabriel Gomez Mesa</v>
          </cell>
          <cell r="D142" t="str">
            <v>Alcalde</v>
          </cell>
          <cell r="E142" t="str">
            <v>Juventud</v>
          </cell>
          <cell r="F142" t="str">
            <v>Plza. España,1</v>
          </cell>
          <cell r="G142">
            <v>18191</v>
          </cell>
          <cell r="H142">
            <v>958488772</v>
          </cell>
          <cell r="I142">
            <v>958488662</v>
          </cell>
          <cell r="J142">
            <v>652103138</v>
          </cell>
          <cell r="K142" t="str">
            <v>gomezmesagabriel@gmail.com</v>
          </cell>
        </row>
        <row r="143">
          <cell r="B143" t="str">
            <v>Pinos Puente</v>
          </cell>
          <cell r="C143" t="str">
            <v>David Carmona Rodríguez</v>
          </cell>
          <cell r="D143" t="str">
            <v>Concejal</v>
          </cell>
          <cell r="E143" t="str">
            <v>Juventud</v>
          </cell>
          <cell r="F143" t="str">
            <v>Calle Real, 123</v>
          </cell>
          <cell r="G143">
            <v>18240</v>
          </cell>
          <cell r="H143" t="str">
            <v>958 450 136/0</v>
          </cell>
          <cell r="I143">
            <v>958451159</v>
          </cell>
          <cell r="J143">
            <v>649871436</v>
          </cell>
          <cell r="K143" t="str">
            <v>davidcarmonarodriguez@pinos-puente.org</v>
          </cell>
        </row>
        <row r="144">
          <cell r="B144" t="str">
            <v>Píñar</v>
          </cell>
          <cell r="C144" t="str">
            <v>Silvia Villalta Martínez</v>
          </cell>
          <cell r="D144" t="str">
            <v>Concejala</v>
          </cell>
          <cell r="E144" t="str">
            <v>Juventud</v>
          </cell>
          <cell r="F144" t="str">
            <v>Plza. Ayuntamiento, 7</v>
          </cell>
          <cell r="G144">
            <v>18568</v>
          </cell>
          <cell r="H144">
            <v>958394613</v>
          </cell>
          <cell r="I144">
            <v>958394795</v>
          </cell>
          <cell r="J144">
            <v>673483539</v>
          </cell>
          <cell r="K144" t="str">
            <v>sylvya_0971@icloud.com</v>
          </cell>
        </row>
        <row r="145">
          <cell r="B145" t="str">
            <v>Polícar</v>
          </cell>
          <cell r="C145" t="str">
            <v>Tamara García Martos</v>
          </cell>
          <cell r="D145" t="str">
            <v>Concejala</v>
          </cell>
          <cell r="E145" t="str">
            <v>Juventud</v>
          </cell>
          <cell r="F145" t="str">
            <v>Andalucía, 4</v>
          </cell>
          <cell r="G145">
            <v>18516</v>
          </cell>
          <cell r="H145">
            <v>958670057</v>
          </cell>
          <cell r="I145">
            <v>958670132</v>
          </cell>
          <cell r="J145">
            <v>685587885</v>
          </cell>
          <cell r="K145" t="str">
            <v>alcaldia@gmail.com; policar@dipgra.es</v>
          </cell>
        </row>
        <row r="146">
          <cell r="B146" t="str">
            <v>Polopos</v>
          </cell>
          <cell r="C146" t="str">
            <v>Mª José Sánchez López</v>
          </cell>
          <cell r="D146" t="str">
            <v>Concejala</v>
          </cell>
          <cell r="E146" t="str">
            <v>Juventud</v>
          </cell>
          <cell r="F146" t="str">
            <v>Doctor Sánchez Moreno, 75</v>
          </cell>
          <cell r="G146">
            <v>18750</v>
          </cell>
          <cell r="H146">
            <v>958613121</v>
          </cell>
          <cell r="I146">
            <v>958829998</v>
          </cell>
          <cell r="J146">
            <v>607811479</v>
          </cell>
          <cell r="K146" t="str">
            <v>ayuntamientopoloposlamamola@gmail.com</v>
          </cell>
        </row>
        <row r="147">
          <cell r="B147" t="str">
            <v>Pórtugos</v>
          </cell>
          <cell r="C147" t="str">
            <v>Inmaculada Martín Enríquez</v>
          </cell>
          <cell r="D147" t="str">
            <v>Concejala</v>
          </cell>
          <cell r="E147" t="str">
            <v>Juventud</v>
          </cell>
          <cell r="F147" t="str">
            <v>Sierra Nevada, s/n</v>
          </cell>
          <cell r="G147">
            <v>18415</v>
          </cell>
          <cell r="H147">
            <v>958766001</v>
          </cell>
          <cell r="I147">
            <v>958766407</v>
          </cell>
          <cell r="J147">
            <v>656594007</v>
          </cell>
          <cell r="K147" t="str">
            <v>coliast@hotmail.es</v>
          </cell>
        </row>
        <row r="148">
          <cell r="B148" t="str">
            <v>Puebla de Don Fadrique</v>
          </cell>
          <cell r="C148" t="str">
            <v>Milagros Fernández Gómez</v>
          </cell>
          <cell r="D148" t="str">
            <v>Concejala</v>
          </cell>
          <cell r="E148" t="str">
            <v>Juventud</v>
          </cell>
          <cell r="F148" t="str">
            <v>Avda. Duque de Alba, 6</v>
          </cell>
          <cell r="G148">
            <v>18820</v>
          </cell>
          <cell r="H148">
            <v>958721011</v>
          </cell>
          <cell r="I148">
            <v>958721250</v>
          </cell>
          <cell r="J148">
            <v>667564910</v>
          </cell>
          <cell r="K148" t="str">
            <v>cultura@puebladedonfadrique.es</v>
          </cell>
        </row>
        <row r="149">
          <cell r="B149" t="str">
            <v>Pulianas</v>
          </cell>
          <cell r="C149" t="str">
            <v>Rosa Mª Cortés Díaz y José Carlos Heredia Heredia</v>
          </cell>
          <cell r="D149" t="str">
            <v>Concejales</v>
          </cell>
          <cell r="E149" t="str">
            <v>Juventud</v>
          </cell>
          <cell r="F149" t="str">
            <v>Miguel Hernández, 6</v>
          </cell>
          <cell r="G149">
            <v>18197</v>
          </cell>
          <cell r="H149" t="str">
            <v>958 426 001/4</v>
          </cell>
          <cell r="I149">
            <v>958426150</v>
          </cell>
          <cell r="K149" t="str">
            <v>registro@pulianas.es</v>
          </cell>
        </row>
        <row r="150">
          <cell r="B150" t="str">
            <v>Purullena</v>
          </cell>
          <cell r="C150" t="str">
            <v>Sara Salamanca Lozano</v>
          </cell>
          <cell r="D150" t="str">
            <v>Concejala</v>
          </cell>
          <cell r="E150" t="str">
            <v>Juventud</v>
          </cell>
          <cell r="F150" t="str">
            <v>Las Viñas, s/n</v>
          </cell>
          <cell r="G150">
            <v>18519</v>
          </cell>
          <cell r="H150" t="str">
            <v>958 690 137/3</v>
          </cell>
          <cell r="I150">
            <v>958690162</v>
          </cell>
          <cell r="K150" t="str">
            <v>aytopurullena@gmail.com</v>
          </cell>
        </row>
        <row r="151">
          <cell r="B151" t="str">
            <v>Quéntar</v>
          </cell>
          <cell r="C151" t="str">
            <v>Carlos Javier Pardo Martín</v>
          </cell>
          <cell r="D151" t="str">
            <v>Concejal</v>
          </cell>
          <cell r="E151" t="str">
            <v>Juventud</v>
          </cell>
          <cell r="F151" t="str">
            <v>San Sebastián, s/n</v>
          </cell>
          <cell r="G151">
            <v>18192</v>
          </cell>
          <cell r="H151" t="str">
            <v>958 485 001/2</v>
          </cell>
          <cell r="I151">
            <v>958485006</v>
          </cell>
          <cell r="J151">
            <v>659157606</v>
          </cell>
          <cell r="K151" t="str">
            <v>pardomartincarlos@gmail.com</v>
          </cell>
        </row>
        <row r="152">
          <cell r="B152" t="str">
            <v>Rubite</v>
          </cell>
          <cell r="C152" t="str">
            <v>Alba Dueñas González</v>
          </cell>
          <cell r="D152" t="str">
            <v>Concejala</v>
          </cell>
          <cell r="E152" t="str">
            <v>Juventud</v>
          </cell>
          <cell r="F152" t="str">
            <v>Rejas, 22</v>
          </cell>
          <cell r="G152">
            <v>18711</v>
          </cell>
          <cell r="H152">
            <v>958830801</v>
          </cell>
          <cell r="I152">
            <v>958069873</v>
          </cell>
          <cell r="J152">
            <v>674932864</v>
          </cell>
          <cell r="K152" t="str">
            <v>rubite@dipgra.es</v>
          </cell>
        </row>
        <row r="153">
          <cell r="B153" t="str">
            <v>Salar</v>
          </cell>
          <cell r="C153" t="str">
            <v>Paola Ramos Moya</v>
          </cell>
          <cell r="D153" t="str">
            <v>Concejala</v>
          </cell>
          <cell r="E153" t="str">
            <v>Juventud</v>
          </cell>
          <cell r="F153" t="str">
            <v>Avda. Andalucía, 54</v>
          </cell>
          <cell r="G153">
            <v>18310</v>
          </cell>
          <cell r="H153" t="str">
            <v>958 316 061/2</v>
          </cell>
          <cell r="I153">
            <v>958331043</v>
          </cell>
          <cell r="J153">
            <v>653119304</v>
          </cell>
          <cell r="K153" t="str">
            <v xml:space="preserve">paolaramosmoya92@gmail.com </v>
          </cell>
        </row>
        <row r="154">
          <cell r="B154" t="str">
            <v>Salobreña</v>
          </cell>
          <cell r="C154" t="str">
            <v>Gabriel Jeronimo Romero</v>
          </cell>
          <cell r="D154" t="str">
            <v>Concejal</v>
          </cell>
          <cell r="E154" t="str">
            <v>Juventud</v>
          </cell>
          <cell r="F154" t="str">
            <v>Plza. Juan Carlos I, 1</v>
          </cell>
          <cell r="G154">
            <v>18680</v>
          </cell>
          <cell r="H154" t="str">
            <v>958 610 011</v>
          </cell>
          <cell r="I154">
            <v>958828446</v>
          </cell>
          <cell r="J154">
            <v>607464382</v>
          </cell>
          <cell r="K154" t="str">
            <v>jgabriel.alonso@ayto-salobrena.es</v>
          </cell>
        </row>
        <row r="155">
          <cell r="B155" t="str">
            <v>Santa Cruz del Comercio</v>
          </cell>
          <cell r="C155" t="str">
            <v>Ángeles Jiménez Martín</v>
          </cell>
          <cell r="D155" t="str">
            <v>Alcaldesa</v>
          </cell>
          <cell r="E155" t="str">
            <v>Juventud</v>
          </cell>
          <cell r="F155" t="str">
            <v>Plza. Palomas, s/n</v>
          </cell>
          <cell r="G155">
            <v>18129</v>
          </cell>
          <cell r="H155">
            <v>958363700</v>
          </cell>
          <cell r="I155">
            <v>958363755</v>
          </cell>
          <cell r="J155">
            <v>667690237</v>
          </cell>
          <cell r="K155" t="str">
            <v>santacruzdelcomercio@dipgra.es</v>
          </cell>
        </row>
        <row r="156">
          <cell r="B156" t="str">
            <v>Santa Fe</v>
          </cell>
          <cell r="C156" t="str">
            <v>Susana Isabel Fraga Navarro</v>
          </cell>
          <cell r="D156" t="str">
            <v>Concejala</v>
          </cell>
          <cell r="E156" t="str">
            <v>Juventud</v>
          </cell>
          <cell r="F156" t="str">
            <v>Plaza de España, 2</v>
          </cell>
          <cell r="G156">
            <v>18320</v>
          </cell>
          <cell r="H156" t="str">
            <v>958 440 000/0</v>
          </cell>
          <cell r="I156">
            <v>958442618</v>
          </cell>
          <cell r="J156">
            <v>678927363</v>
          </cell>
          <cell r="K156" t="str">
            <v>xunanna@hotmail.es</v>
          </cell>
        </row>
        <row r="157">
          <cell r="B157" t="str">
            <v>Soportújar</v>
          </cell>
          <cell r="C157" t="str">
            <v>Alicia Martín Rodriguez</v>
          </cell>
          <cell r="D157" t="str">
            <v>Concejala</v>
          </cell>
          <cell r="E157" t="str">
            <v>Juventud</v>
          </cell>
          <cell r="F157" t="str">
            <v>Plaza 1</v>
          </cell>
          <cell r="G157">
            <v>18410</v>
          </cell>
          <cell r="H157">
            <v>958787531</v>
          </cell>
          <cell r="I157">
            <v>958787635</v>
          </cell>
          <cell r="J157">
            <v>958787531</v>
          </cell>
          <cell r="K157" t="str">
            <v>soportujar@dipgra.es</v>
          </cell>
        </row>
        <row r="158">
          <cell r="B158" t="str">
            <v>Sorvilán</v>
          </cell>
          <cell r="C158" t="str">
            <v>Pilar Sánchez Sabio</v>
          </cell>
          <cell r="D158" t="str">
            <v>Alcaldesa</v>
          </cell>
          <cell r="E158" t="str">
            <v>Juventud</v>
          </cell>
          <cell r="F158" t="str">
            <v>Magistrado Luis de la Torre, 1</v>
          </cell>
          <cell r="G158">
            <v>18713</v>
          </cell>
          <cell r="H158">
            <v>958830506</v>
          </cell>
          <cell r="I158">
            <v>958830528</v>
          </cell>
          <cell r="J158">
            <v>675695096</v>
          </cell>
          <cell r="K158" t="str">
            <v>sorvilan@live.com</v>
          </cell>
        </row>
        <row r="159">
          <cell r="B159" t="str">
            <v>Tahá (La)</v>
          </cell>
          <cell r="C159" t="str">
            <v>Marcelo Avilés Gómez</v>
          </cell>
          <cell r="D159" t="str">
            <v>Alcalde</v>
          </cell>
          <cell r="E159" t="str">
            <v>Juventud</v>
          </cell>
          <cell r="F159" t="str">
            <v>Plza. Iglesia, 1</v>
          </cell>
          <cell r="G159">
            <v>18414</v>
          </cell>
          <cell r="H159">
            <v>958766061</v>
          </cell>
          <cell r="I159">
            <v>958765201</v>
          </cell>
          <cell r="J159">
            <v>673169405</v>
          </cell>
          <cell r="K159" t="str">
            <v>alcaldia.lataha@dipgra.es</v>
          </cell>
        </row>
        <row r="160">
          <cell r="B160" t="str">
            <v>Torre-Cardela</v>
          </cell>
          <cell r="C160" t="str">
            <v>Ángel David Ruano López</v>
          </cell>
          <cell r="D160" t="str">
            <v>Concejal</v>
          </cell>
          <cell r="E160" t="str">
            <v>Juventud</v>
          </cell>
          <cell r="F160" t="str">
            <v>Plza. Santo Cristo, 1</v>
          </cell>
          <cell r="G160">
            <v>18563</v>
          </cell>
          <cell r="H160">
            <v>958678051</v>
          </cell>
          <cell r="I160">
            <v>958678282</v>
          </cell>
          <cell r="K160" t="str">
            <v>torrecardela@dipgra.es</v>
          </cell>
        </row>
        <row r="161">
          <cell r="B161" t="str">
            <v>Torrenueva Costa</v>
          </cell>
          <cell r="C161" t="str">
            <v>Ángela Bonet Rivera</v>
          </cell>
          <cell r="D161" t="str">
            <v>Concejala</v>
          </cell>
          <cell r="E161" t="str">
            <v>Juventud</v>
          </cell>
          <cell r="F161" t="str">
            <v>Plaza de España, 1</v>
          </cell>
          <cell r="G161">
            <v>18720</v>
          </cell>
          <cell r="H161" t="str">
            <v>958 655 500</v>
          </cell>
          <cell r="I161">
            <v>958655505</v>
          </cell>
          <cell r="J161">
            <v>680319023</v>
          </cell>
          <cell r="K161" t="str">
            <v>angelabonri@hotmail.com</v>
          </cell>
        </row>
        <row r="162">
          <cell r="B162" t="str">
            <v>Torvizcón</v>
          </cell>
          <cell r="C162" t="str">
            <v>Juan Miguel Almendros Almendros</v>
          </cell>
          <cell r="D162" t="str">
            <v>Concejal</v>
          </cell>
          <cell r="E162" t="str">
            <v>Juventud</v>
          </cell>
          <cell r="F162" t="str">
            <v>Plaza, 1</v>
          </cell>
          <cell r="G162">
            <v>18430</v>
          </cell>
          <cell r="H162">
            <v>958764001</v>
          </cell>
          <cell r="I162">
            <v>958764040</v>
          </cell>
          <cell r="J162">
            <v>673638358</v>
          </cell>
          <cell r="K162" t="str">
            <v>torvizcon@dipgra.es</v>
          </cell>
        </row>
        <row r="163">
          <cell r="B163" t="str">
            <v>Trevélez</v>
          </cell>
          <cell r="C163" t="str">
            <v>Ana Rosa Herrera Torres</v>
          </cell>
          <cell r="D163" t="str">
            <v>Concejala</v>
          </cell>
          <cell r="E163" t="str">
            <v>Juventud</v>
          </cell>
          <cell r="F163" t="str">
            <v>Plza. Carcel, 8</v>
          </cell>
          <cell r="G163">
            <v>18417</v>
          </cell>
          <cell r="H163">
            <v>958858501</v>
          </cell>
          <cell r="I163">
            <v>958858501</v>
          </cell>
          <cell r="J163">
            <v>600871999</v>
          </cell>
          <cell r="K163" t="str">
            <v>anarosatrevelez@hotmail.com</v>
          </cell>
        </row>
        <row r="164">
          <cell r="B164" t="str">
            <v>Turro (El)</v>
          </cell>
          <cell r="C164" t="str">
            <v>Juan Miguel Garrido García</v>
          </cell>
          <cell r="D164" t="str">
            <v>Alcalde</v>
          </cell>
          <cell r="E164" t="str">
            <v>Juventud</v>
          </cell>
          <cell r="F164" t="str">
            <v>Plaza Horno, 3</v>
          </cell>
          <cell r="G164">
            <v>18129</v>
          </cell>
          <cell r="H164">
            <v>958361074</v>
          </cell>
          <cell r="I164"/>
          <cell r="K164" t="str">
            <v>elturro@dipgra.es</v>
          </cell>
        </row>
        <row r="165">
          <cell r="B165" t="str">
            <v>Turón</v>
          </cell>
          <cell r="C165" t="str">
            <v>Juan Vargas López</v>
          </cell>
          <cell r="D165" t="str">
            <v>Alcalde</v>
          </cell>
          <cell r="E165" t="str">
            <v>Juventud</v>
          </cell>
          <cell r="F165" t="str">
            <v>Granada, s/n</v>
          </cell>
          <cell r="G165">
            <v>18491</v>
          </cell>
          <cell r="H165">
            <v>958855818</v>
          </cell>
          <cell r="I165">
            <v>958855818</v>
          </cell>
          <cell r="J165" t="str">
            <v>616 013 670</v>
          </cell>
          <cell r="K165" t="str">
            <v>turon@dipgra.es</v>
          </cell>
        </row>
        <row r="166">
          <cell r="B166" t="str">
            <v>Ugíjar</v>
          </cell>
          <cell r="C166" t="str">
            <v>Ana Belén Díaz Garzón</v>
          </cell>
          <cell r="D166" t="str">
            <v>Concejala</v>
          </cell>
          <cell r="E166" t="str">
            <v>Juventud</v>
          </cell>
          <cell r="F166" t="str">
            <v>Plza. Abastos, s/n</v>
          </cell>
          <cell r="G166">
            <v>18480</v>
          </cell>
          <cell r="H166">
            <v>958767019</v>
          </cell>
          <cell r="I166">
            <v>958854140</v>
          </cell>
          <cell r="J166">
            <v>649734266</v>
          </cell>
          <cell r="K166" t="str">
            <v>anabelendiazgarzon@gmail.com</v>
          </cell>
        </row>
        <row r="167">
          <cell r="B167" t="str">
            <v>Valderrubio</v>
          </cell>
          <cell r="C167" t="str">
            <v>Marcos González Ortega</v>
          </cell>
          <cell r="D167" t="str">
            <v>Concejal</v>
          </cell>
          <cell r="E167" t="str">
            <v>Juventud</v>
          </cell>
          <cell r="F167" t="str">
            <v>Veleta, 24</v>
          </cell>
          <cell r="G167">
            <v>18250</v>
          </cell>
          <cell r="H167">
            <v>958454466</v>
          </cell>
          <cell r="I167">
            <v>958454593</v>
          </cell>
          <cell r="J167">
            <v>622123031</v>
          </cell>
          <cell r="K167" t="str">
            <v>marcosgonzalesconcejal@gmail.com</v>
          </cell>
        </row>
        <row r="168">
          <cell r="B168" t="str">
            <v>Valle del Zalabí</v>
          </cell>
          <cell r="C168" t="str">
            <v>Carmen Raquel Jimenez Magro</v>
          </cell>
          <cell r="D168" t="str">
            <v>Concejala</v>
          </cell>
          <cell r="E168" t="str">
            <v>Juventud</v>
          </cell>
          <cell r="F168" t="str">
            <v>Plza. San Antón, 1</v>
          </cell>
          <cell r="G168">
            <v>18511</v>
          </cell>
          <cell r="H168">
            <v>958698201</v>
          </cell>
          <cell r="I168">
            <v>958698085</v>
          </cell>
          <cell r="J168">
            <v>617734283</v>
          </cell>
          <cell r="K168" t="str">
            <v>raquel@valledelzalabi.org</v>
          </cell>
        </row>
        <row r="169">
          <cell r="B169" t="str">
            <v>Valle (El)</v>
          </cell>
          <cell r="C169" t="str">
            <v>Sandra García Marcos</v>
          </cell>
          <cell r="D169" t="str">
            <v>Concejala</v>
          </cell>
          <cell r="E169" t="str">
            <v>Juventud</v>
          </cell>
          <cell r="F169" t="str">
            <v>Avda. de Andalucía, 34 (Restabal)</v>
          </cell>
          <cell r="G169">
            <v>18658</v>
          </cell>
          <cell r="H169" t="str">
            <v>958 793 003/1</v>
          </cell>
          <cell r="I169">
            <v>958793181</v>
          </cell>
          <cell r="J169" t="str">
            <v>607 930 736</v>
          </cell>
          <cell r="K169" t="str">
            <v>elvalle@dipgra.es</v>
          </cell>
        </row>
        <row r="170">
          <cell r="B170" t="str">
            <v>Válor</v>
          </cell>
          <cell r="C170" t="str">
            <v>Mª Asunción Martínez Fernández</v>
          </cell>
          <cell r="D170" t="str">
            <v>Alcaldesa</v>
          </cell>
          <cell r="E170" t="str">
            <v>Juventud</v>
          </cell>
          <cell r="F170" t="str">
            <v>Carretera, s/n</v>
          </cell>
          <cell r="G170">
            <v>18470</v>
          </cell>
          <cell r="H170">
            <v>958851812</v>
          </cell>
          <cell r="I170" t="str">
            <v>958 851 781</v>
          </cell>
          <cell r="J170">
            <v>607045019</v>
          </cell>
          <cell r="K170" t="str">
            <v>ayuntamientodevalor@gmail.com</v>
          </cell>
        </row>
        <row r="171">
          <cell r="B171" t="str">
            <v>Vegas del Genil</v>
          </cell>
          <cell r="C171" t="str">
            <v>María Elena Mamely Gracia</v>
          </cell>
          <cell r="D171" t="str">
            <v>Concejala</v>
          </cell>
          <cell r="E171" t="str">
            <v>Juventud</v>
          </cell>
          <cell r="F171" t="str">
            <v>Glorieta del Fresno, 1</v>
          </cell>
          <cell r="G171">
            <v>18102</v>
          </cell>
          <cell r="H171">
            <v>958432051</v>
          </cell>
          <cell r="I171">
            <v>958432391</v>
          </cell>
          <cell r="J171">
            <v>687064874</v>
          </cell>
          <cell r="K171" t="str">
            <v>elena.mamely@vegasdelgenil.es</v>
          </cell>
        </row>
        <row r="172">
          <cell r="B172" t="str">
            <v>Vélez Benaudalla</v>
          </cell>
          <cell r="C172" t="str">
            <v>María del Carmen Díaz Molina</v>
          </cell>
          <cell r="D172" t="str">
            <v>Concejala</v>
          </cell>
          <cell r="E172" t="str">
            <v>Juventud</v>
          </cell>
          <cell r="F172" t="str">
            <v>Plza. Constitución, s/n</v>
          </cell>
          <cell r="G172">
            <v>18670</v>
          </cell>
          <cell r="H172">
            <v>958658011</v>
          </cell>
          <cell r="I172">
            <v>958622126</v>
          </cell>
          <cell r="J172">
            <v>693619237</v>
          </cell>
          <cell r="K172" t="str">
            <v>mcarmendm92@gmail.com</v>
          </cell>
        </row>
        <row r="173">
          <cell r="B173" t="str">
            <v>Ventas de Huelma</v>
          </cell>
          <cell r="C173" t="str">
            <v>Francisco Ávila Delgado</v>
          </cell>
          <cell r="D173" t="str">
            <v>Concejal</v>
          </cell>
          <cell r="E173" t="str">
            <v>Juventud</v>
          </cell>
          <cell r="F173" t="str">
            <v>Avda. del Temple, 1</v>
          </cell>
          <cell r="G173">
            <v>18131</v>
          </cell>
          <cell r="H173">
            <v>958583125</v>
          </cell>
          <cell r="I173">
            <v>958583046</v>
          </cell>
          <cell r="J173">
            <v>670420521</v>
          </cell>
          <cell r="K173" t="str">
            <v>franacula@hotmail.com</v>
          </cell>
        </row>
        <row r="174">
          <cell r="B174" t="str">
            <v>Ventas de Zafarraya</v>
          </cell>
          <cell r="C174" t="str">
            <v>David Bueno García</v>
          </cell>
          <cell r="D174" t="str">
            <v>Concejal</v>
          </cell>
          <cell r="E174" t="str">
            <v>Juventud</v>
          </cell>
          <cell r="F174" t="str">
            <v>Plaza Santo Domingo de Guzmán, 1</v>
          </cell>
          <cell r="G174">
            <v>18125</v>
          </cell>
          <cell r="H174">
            <v>958362000</v>
          </cell>
          <cell r="I174">
            <v>958362237</v>
          </cell>
          <cell r="J174">
            <v>616168040</v>
          </cell>
          <cell r="K174" t="str">
            <v>elaventas@gmail.com</v>
          </cell>
        </row>
        <row r="175">
          <cell r="B175" t="str">
            <v>Villamena</v>
          </cell>
          <cell r="C175" t="str">
            <v>Silvia Villena Megías</v>
          </cell>
          <cell r="D175" t="str">
            <v>Concejala</v>
          </cell>
          <cell r="E175" t="str">
            <v>Juventud</v>
          </cell>
          <cell r="F175" t="str">
            <v>Carretera, 3</v>
          </cell>
          <cell r="G175">
            <v>18659</v>
          </cell>
          <cell r="H175">
            <v>958780900</v>
          </cell>
          <cell r="I175">
            <v>958782745</v>
          </cell>
          <cell r="J175">
            <v>663817264</v>
          </cell>
          <cell r="K175" t="str">
            <v>silvia@ayuntamientodevillamena.es</v>
          </cell>
        </row>
        <row r="176">
          <cell r="B176" t="str">
            <v>Villanueva de las Torres</v>
          </cell>
          <cell r="C176" t="str">
            <v>Dolores Serrano Lopez</v>
          </cell>
          <cell r="D176" t="str">
            <v>Concejala</v>
          </cell>
          <cell r="E176" t="str">
            <v>Juventud</v>
          </cell>
          <cell r="F176" t="str">
            <v>Plza. San Blas, 1</v>
          </cell>
          <cell r="G176">
            <v>18539</v>
          </cell>
          <cell r="H176">
            <v>958694002</v>
          </cell>
          <cell r="I176">
            <v>958694002</v>
          </cell>
          <cell r="J176">
            <v>645385518</v>
          </cell>
          <cell r="K176" t="str">
            <v>loliserranolope@hotmail.com</v>
          </cell>
        </row>
        <row r="177">
          <cell r="B177" t="str">
            <v>Villanueva Mesía</v>
          </cell>
          <cell r="C177" t="str">
            <v xml:space="preserve">Francisca Ramirez Arco </v>
          </cell>
          <cell r="D177" t="str">
            <v>Concejal</v>
          </cell>
          <cell r="E177" t="str">
            <v>Juventud</v>
          </cell>
          <cell r="F177" t="str">
            <v>Real, 9</v>
          </cell>
          <cell r="G177">
            <v>18369</v>
          </cell>
          <cell r="H177">
            <v>958444005</v>
          </cell>
          <cell r="I177">
            <v>958444565</v>
          </cell>
          <cell r="J177">
            <v>662614997</v>
          </cell>
          <cell r="K177" t="str">
            <v>paquiramirezarco@gmail.com</v>
          </cell>
        </row>
        <row r="178">
          <cell r="B178" t="str">
            <v>Víznar</v>
          </cell>
          <cell r="C178" t="str">
            <v>David Espigares Carrillo</v>
          </cell>
          <cell r="D178" t="str">
            <v>Concejal</v>
          </cell>
          <cell r="E178" t="str">
            <v>Juventud</v>
          </cell>
          <cell r="F178" t="str">
            <v>Plza. Constitución, s/n</v>
          </cell>
          <cell r="G178">
            <v>18179</v>
          </cell>
          <cell r="H178" t="str">
            <v>958 543 816</v>
          </cell>
          <cell r="I178">
            <v>958543304</v>
          </cell>
          <cell r="K178" t="str">
            <v>viznar@dipgra.es</v>
          </cell>
        </row>
        <row r="179">
          <cell r="B179" t="str">
            <v>Zafarraya</v>
          </cell>
          <cell r="C179" t="str">
            <v>Fátima Ropero Tejada</v>
          </cell>
          <cell r="D179" t="str">
            <v>Concejala</v>
          </cell>
          <cell r="E179" t="str">
            <v>Juventud</v>
          </cell>
          <cell r="F179" t="str">
            <v>Entrada de Granada, 2</v>
          </cell>
          <cell r="G179">
            <v>18128</v>
          </cell>
          <cell r="H179">
            <v>958362560</v>
          </cell>
          <cell r="I179">
            <v>958362788</v>
          </cell>
          <cell r="J179">
            <v>624848838</v>
          </cell>
          <cell r="K179" t="str">
            <v>concejaliajuventud.zafarraya@gmail.com</v>
          </cell>
        </row>
        <row r="180">
          <cell r="B180" t="str">
            <v>Zagra</v>
          </cell>
          <cell r="C180" t="str">
            <v>Antonio Manuel Jimenez Tallón</v>
          </cell>
          <cell r="D180" t="str">
            <v>Concejal</v>
          </cell>
          <cell r="E180" t="str">
            <v>Juventud</v>
          </cell>
          <cell r="F180" t="str">
            <v>Eras, s/n</v>
          </cell>
          <cell r="G180">
            <v>18311</v>
          </cell>
          <cell r="H180" t="str">
            <v>958 315 078/3</v>
          </cell>
          <cell r="I180">
            <v>958314030</v>
          </cell>
          <cell r="J180">
            <v>630846029</v>
          </cell>
          <cell r="K180" t="str">
            <v>amit_muski@hotmail.com</v>
          </cell>
        </row>
        <row r="181">
          <cell r="B181" t="str">
            <v>Zubia (La)</v>
          </cell>
          <cell r="C181" t="str">
            <v>Ana Belen Molina Megias</v>
          </cell>
          <cell r="D181" t="str">
            <v>Concejala</v>
          </cell>
          <cell r="E181" t="str">
            <v>Juventud</v>
          </cell>
          <cell r="F181" t="str">
            <v>Plaza del Ayuntamiento, s/n</v>
          </cell>
          <cell r="G181">
            <v>18140</v>
          </cell>
          <cell r="H181" t="str">
            <v>958 590 036/1</v>
          </cell>
          <cell r="I181">
            <v>958590988</v>
          </cell>
          <cell r="J181">
            <v>661426133</v>
          </cell>
          <cell r="K181" t="str">
            <v>a.molina.m@hotmail.es</v>
          </cell>
        </row>
        <row r="182">
          <cell r="B182" t="str">
            <v>Zújar</v>
          </cell>
          <cell r="C182" t="str">
            <v>Mª José Salinas Avilés</v>
          </cell>
          <cell r="D182" t="str">
            <v>Concejala</v>
          </cell>
          <cell r="E182" t="str">
            <v>Juventud</v>
          </cell>
          <cell r="F182" t="str">
            <v>Calle Jabalcón, 10</v>
          </cell>
          <cell r="G182">
            <v>18811</v>
          </cell>
          <cell r="H182">
            <v>958716017</v>
          </cell>
          <cell r="I182">
            <v>958716302</v>
          </cell>
          <cell r="J182">
            <v>600048625</v>
          </cell>
          <cell r="K182" t="str">
            <v>mari.jose26@hotmail.com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oliast@hotmail.es" TargetMode="External"/><Relationship Id="rId21" Type="http://schemas.openxmlformats.org/officeDocument/2006/relationships/hyperlink" Target="mailto:abacor@terra.es" TargetMode="External"/><Relationship Id="rId42" Type="http://schemas.openxmlformats.org/officeDocument/2006/relationships/hyperlink" Target="mailto:juventud@ayuntamientocijuela.com" TargetMode="External"/><Relationship Id="rId63" Type="http://schemas.openxmlformats.org/officeDocument/2006/relationships/hyperlink" Target="mailto:info@lasgabias.es" TargetMode="External"/><Relationship Id="rId84" Type="http://schemas.openxmlformats.org/officeDocument/2006/relationships/hyperlink" Target="mailto:mija.76@hotmail.es" TargetMode="External"/><Relationship Id="rId138" Type="http://schemas.openxmlformats.org/officeDocument/2006/relationships/hyperlink" Target="mailto:elvalle@dipgra.es" TargetMode="External"/><Relationship Id="rId107" Type="http://schemas.openxmlformats.org/officeDocument/2006/relationships/hyperlink" Target="mailto:pedromartinez@dipgra.es" TargetMode="External"/><Relationship Id="rId11" Type="http://schemas.openxmlformats.org/officeDocument/2006/relationships/hyperlink" Target="mailto:ayuntamiento@alhama.org" TargetMode="External"/><Relationship Id="rId32" Type="http://schemas.openxmlformats.org/officeDocument/2006/relationships/hyperlink" Target="mailto:ayuntamientocampotejar@gmail.com" TargetMode="External"/><Relationship Id="rId53" Type="http://schemas.openxmlformats.org/officeDocument/2006/relationships/hyperlink" Target="mailto:ayuntamientodeifontes.rocio@gmail.com" TargetMode="External"/><Relationship Id="rId74" Type="http://schemas.openxmlformats.org/officeDocument/2006/relationships/hyperlink" Target="mailto:info@ayuntamientoguevejar.com" TargetMode="External"/><Relationship Id="rId128" Type="http://schemas.openxmlformats.org/officeDocument/2006/relationships/hyperlink" Target="mailto:alcaldia.lataha@dipgra.es" TargetMode="External"/><Relationship Id="rId149" Type="http://schemas.openxmlformats.org/officeDocument/2006/relationships/hyperlink" Target="mailto:amit_muski@hotmail.com" TargetMode="External"/><Relationship Id="rId5" Type="http://schemas.openxmlformats.org/officeDocument/2006/relationships/hyperlink" Target="mailto:davidperezsantamaria@hotmail.com" TargetMode="External"/><Relationship Id="rId95" Type="http://schemas.openxmlformats.org/officeDocument/2006/relationships/hyperlink" Target="mailto:irene.cano@hotmail.com" TargetMode="External"/><Relationship Id="rId22" Type="http://schemas.openxmlformats.org/officeDocument/2006/relationships/hyperlink" Target="mailto:antonio.vallejo@ayuntamientodebaza.es" TargetMode="External"/><Relationship Id="rId27" Type="http://schemas.openxmlformats.org/officeDocument/2006/relationships/hyperlink" Target="mailto:carolinaespin@hotmail.com" TargetMode="External"/><Relationship Id="rId43" Type="http://schemas.openxmlformats.org/officeDocument/2006/relationships/hyperlink" Target="mailto:cogollosdeguadix@dipgra.es" TargetMode="External"/><Relationship Id="rId48" Type="http://schemas.openxmlformats.org/officeDocument/2006/relationships/hyperlink" Target="mailto:juventud@cullar.es" TargetMode="External"/><Relationship Id="rId64" Type="http://schemas.openxmlformats.org/officeDocument/2006/relationships/hyperlink" Target="mailto:njg_26@hotmail.com" TargetMode="External"/><Relationship Id="rId69" Type="http://schemas.openxmlformats.org/officeDocument/2006/relationships/hyperlink" Target="mailto:ayto.guadahortuna@gmail.com" TargetMode="External"/><Relationship Id="rId113" Type="http://schemas.openxmlformats.org/officeDocument/2006/relationships/hyperlink" Target="mailto:davidcarmonarodriguez@pinos-puente.org" TargetMode="External"/><Relationship Id="rId118" Type="http://schemas.openxmlformats.org/officeDocument/2006/relationships/hyperlink" Target="mailto:cultura@puebladedonfadrique.es" TargetMode="External"/><Relationship Id="rId134" Type="http://schemas.openxmlformats.org/officeDocument/2006/relationships/hyperlink" Target="mailto:turon@dipgra.es" TargetMode="External"/><Relationship Id="rId139" Type="http://schemas.openxmlformats.org/officeDocument/2006/relationships/hyperlink" Target="mailto:ayuntamientodevalor@gmail.com" TargetMode="External"/><Relationship Id="rId80" Type="http://schemas.openxmlformats.org/officeDocument/2006/relationships/hyperlink" Target="mailto:deporteyjuventud@iznalloz.es" TargetMode="External"/><Relationship Id="rId85" Type="http://schemas.openxmlformats.org/officeDocument/2006/relationships/hyperlink" Target="mailto:comunicacionyredeslecrin@gmail.com" TargetMode="External"/><Relationship Id="rId150" Type="http://schemas.openxmlformats.org/officeDocument/2006/relationships/hyperlink" Target="mailto:a.molina.m@hotmail.es" TargetMode="External"/><Relationship Id="rId12" Type="http://schemas.openxmlformats.org/officeDocument/2006/relationships/hyperlink" Target="mailto:medioambiente@alhendin.es" TargetMode="External"/><Relationship Id="rId17" Type="http://schemas.openxmlformats.org/officeDocument/2006/relationships/hyperlink" Target="mailto:aytoalquife@yahoo.es" TargetMode="External"/><Relationship Id="rId33" Type="http://schemas.openxmlformats.org/officeDocument/2006/relationships/hyperlink" Target="mailto:aytocaniles@infonegocio.com" TargetMode="External"/><Relationship Id="rId38" Type="http://schemas.openxmlformats.org/officeDocument/2006/relationships/hyperlink" Target="mailto:alcaldia@ayuntamientodecastril.es" TargetMode="External"/><Relationship Id="rId59" Type="http://schemas.openxmlformats.org/officeDocument/2006/relationships/hyperlink" Target="mailto:molesvegamacarena@gmail.com" TargetMode="External"/><Relationship Id="rId103" Type="http://schemas.openxmlformats.org/officeDocument/2006/relationships/hyperlink" Target="mailto:alcalde.otivar@gmail.com" TargetMode="External"/><Relationship Id="rId108" Type="http://schemas.openxmlformats.org/officeDocument/2006/relationships/hyperlink" Target="mailto:concejaliajuventud@ayuntamientopeligros.es" TargetMode="External"/><Relationship Id="rId124" Type="http://schemas.openxmlformats.org/officeDocument/2006/relationships/hyperlink" Target="mailto:santacruzdelcomercio@dipgra.es" TargetMode="External"/><Relationship Id="rId129" Type="http://schemas.openxmlformats.org/officeDocument/2006/relationships/hyperlink" Target="mailto:torrecardela@dipgra.es" TargetMode="External"/><Relationship Id="rId54" Type="http://schemas.openxmlformats.org/officeDocument/2006/relationships/hyperlink" Target="mailto:litel68@yahoo.es" TargetMode="External"/><Relationship Id="rId70" Type="http://schemas.openxmlformats.org/officeDocument/2006/relationships/hyperlink" Target="mailto:alcaldia@guadix.es" TargetMode="External"/><Relationship Id="rId75" Type="http://schemas.openxmlformats.org/officeDocument/2006/relationships/hyperlink" Target="mailto:martacontrerasruiz@gmail.com" TargetMode="External"/><Relationship Id="rId91" Type="http://schemas.openxmlformats.org/officeDocument/2006/relationships/hyperlink" Target="mailto:areacultura@ayuntamientodemoclin.com" TargetMode="External"/><Relationship Id="rId96" Type="http://schemas.openxmlformats.org/officeDocument/2006/relationships/hyperlink" Target="mailto:moraledadezafayona@dipgra.es" TargetMode="External"/><Relationship Id="rId140" Type="http://schemas.openxmlformats.org/officeDocument/2006/relationships/hyperlink" Target="mailto:elena.mamely@vegasdelgenil.es" TargetMode="External"/><Relationship Id="rId145" Type="http://schemas.openxmlformats.org/officeDocument/2006/relationships/hyperlink" Target="mailto:loliserranolope@hotmail.com" TargetMode="External"/><Relationship Id="rId1" Type="http://schemas.openxmlformats.org/officeDocument/2006/relationships/hyperlink" Target="mailto:ayuntamientodeagron@hotmail.com" TargetMode="External"/><Relationship Id="rId6" Type="http://schemas.openxmlformats.org/officeDocument/2006/relationships/hyperlink" Target="mailto:registro@albunol.es" TargetMode="External"/><Relationship Id="rId23" Type="http://schemas.openxmlformats.org/officeDocument/2006/relationships/hyperlink" Target="mailto:jrfernandezc@hotmail.com" TargetMode="External"/><Relationship Id="rId28" Type="http://schemas.openxmlformats.org/officeDocument/2006/relationships/hyperlink" Target="mailto:mcppbubion@gmail.com" TargetMode="External"/><Relationship Id="rId49" Type="http://schemas.openxmlformats.org/officeDocument/2006/relationships/hyperlink" Target="mailto:miriamsanjuan@cullarvega.com" TargetMode="External"/><Relationship Id="rId114" Type="http://schemas.openxmlformats.org/officeDocument/2006/relationships/hyperlink" Target="mailto:sylvya_0971@icloud.com" TargetMode="External"/><Relationship Id="rId119" Type="http://schemas.openxmlformats.org/officeDocument/2006/relationships/hyperlink" Target="mailto:registro@pulianas.es" TargetMode="External"/><Relationship Id="rId44" Type="http://schemas.openxmlformats.org/officeDocument/2006/relationships/hyperlink" Target="mailto:amandabolivar3@gmail.com" TargetMode="External"/><Relationship Id="rId60" Type="http://schemas.openxmlformats.org/officeDocument/2006/relationships/hyperlink" Target="mailto:virgi_95gm@outlook.com" TargetMode="External"/><Relationship Id="rId65" Type="http://schemas.openxmlformats.org/officeDocument/2006/relationships/hyperlink" Target="mailto:gobernador@dipgra.es" TargetMode="External"/><Relationship Id="rId81" Type="http://schemas.openxmlformats.org/officeDocument/2006/relationships/hyperlink" Target="mailto:ayuntamientojatar@hotmail.com" TargetMode="External"/><Relationship Id="rId86" Type="http://schemas.openxmlformats.org/officeDocument/2006/relationships/hyperlink" Target="mailto:cjal.juventudfiestas@aytoloja.org" TargetMode="External"/><Relationship Id="rId130" Type="http://schemas.openxmlformats.org/officeDocument/2006/relationships/hyperlink" Target="mailto:angelabonri@hotmail.com" TargetMode="External"/><Relationship Id="rId135" Type="http://schemas.openxmlformats.org/officeDocument/2006/relationships/hyperlink" Target="mailto:anabelendiazgarzon@gmail.com" TargetMode="External"/><Relationship Id="rId151" Type="http://schemas.openxmlformats.org/officeDocument/2006/relationships/hyperlink" Target="mailto:mari.jose26@hotmail.com" TargetMode="External"/><Relationship Id="rId13" Type="http://schemas.openxmlformats.org/officeDocument/2006/relationships/hyperlink" Target="mailto:aytalicun@hotmail.com" TargetMode="External"/><Relationship Id="rId18" Type="http://schemas.openxmlformats.org/officeDocument/2006/relationships/hyperlink" Target="mailto:aytoarenas@gmail.com" TargetMode="External"/><Relationship Id="rId39" Type="http://schemas.openxmlformats.org/officeDocument/2006/relationships/hyperlink" Target="mailto:salvalupi9@gmail.com" TargetMode="External"/><Relationship Id="rId109" Type="http://schemas.openxmlformats.org/officeDocument/2006/relationships/hyperlink" Target="mailto:lapeza@dipgra.es" TargetMode="External"/><Relationship Id="rId34" Type="http://schemas.openxmlformats.org/officeDocument/2006/relationships/hyperlink" Target="mailto:mejupi@hotmail.es" TargetMode="External"/><Relationship Id="rId50" Type="http://schemas.openxmlformats.org/officeDocument/2006/relationships/hyperlink" Target="mailto:darro@dipgra.es" TargetMode="External"/><Relationship Id="rId55" Type="http://schemas.openxmlformats.org/officeDocument/2006/relationships/hyperlink" Target="mailto:aytodilar@gmail.com" TargetMode="External"/><Relationship Id="rId76" Type="http://schemas.openxmlformats.org/officeDocument/2006/relationships/hyperlink" Target="mailto:juventudyfestejos@huetortajar.org" TargetMode="External"/><Relationship Id="rId97" Type="http://schemas.openxmlformats.org/officeDocument/2006/relationships/hyperlink" Target="mailto:anamartinez1412@gmail.com" TargetMode="External"/><Relationship Id="rId104" Type="http://schemas.openxmlformats.org/officeDocument/2006/relationships/hyperlink" Target="mailto:juventud.otura@gmail.com" TargetMode="External"/><Relationship Id="rId120" Type="http://schemas.openxmlformats.org/officeDocument/2006/relationships/hyperlink" Target="mailto:aytopurullena@gmail.com" TargetMode="External"/><Relationship Id="rId125" Type="http://schemas.openxmlformats.org/officeDocument/2006/relationships/hyperlink" Target="mailto:xunanna@hotmail.es" TargetMode="External"/><Relationship Id="rId141" Type="http://schemas.openxmlformats.org/officeDocument/2006/relationships/hyperlink" Target="mailto:mcarmendm92@gmail.com" TargetMode="External"/><Relationship Id="rId146" Type="http://schemas.openxmlformats.org/officeDocument/2006/relationships/hyperlink" Target="mailto:paquiramirezarco@gmail.com" TargetMode="External"/><Relationship Id="rId7" Type="http://schemas.openxmlformats.org/officeDocument/2006/relationships/hyperlink" Target="mailto:albunuelas7030@gmail.com" TargetMode="External"/><Relationship Id="rId71" Type="http://schemas.openxmlformats.org/officeDocument/2006/relationships/hyperlink" Target="mailto:shanoe_90@hotmail.con" TargetMode="External"/><Relationship Id="rId92" Type="http://schemas.openxmlformats.org/officeDocument/2006/relationships/hyperlink" Target="mailto:bienestar@molvizar.es" TargetMode="External"/><Relationship Id="rId2" Type="http://schemas.openxmlformats.org/officeDocument/2006/relationships/hyperlink" Target="mailto:ayuntamiento.alamedilla@gmail.com" TargetMode="External"/><Relationship Id="rId29" Type="http://schemas.openxmlformats.org/officeDocument/2006/relationships/hyperlink" Target="mailto:ayuntamientocadiar@hotmail.com" TargetMode="External"/><Relationship Id="rId24" Type="http://schemas.openxmlformats.org/officeDocument/2006/relationships/hyperlink" Target="mailto:beasdeguadix@dipgra.es" TargetMode="External"/><Relationship Id="rId40" Type="http://schemas.openxmlformats.org/officeDocument/2006/relationships/hyperlink" Target="mailto:ayuntamientochimeneas@gmail.com" TargetMode="External"/><Relationship Id="rId45" Type="http://schemas.openxmlformats.org/officeDocument/2006/relationships/hyperlink" Target="mailto:aytocortesdebaza@hotmail.com" TargetMode="External"/><Relationship Id="rId66" Type="http://schemas.openxmlformats.org/officeDocument/2006/relationships/hyperlink" Target="mailto:mariabolivar@ayuntamientogojar.com" TargetMode="External"/><Relationship Id="rId87" Type="http://schemas.openxmlformats.org/officeDocument/2006/relationships/hyperlink" Target="mailto:registro@aytolujar.org" TargetMode="External"/><Relationship Id="rId110" Type="http://schemas.openxmlformats.org/officeDocument/2006/relationships/hyperlink" Target="mailto:info@nevada.es" TargetMode="External"/><Relationship Id="rId115" Type="http://schemas.openxmlformats.org/officeDocument/2006/relationships/hyperlink" Target="mailto:policar@dipgra.es" TargetMode="External"/><Relationship Id="rId131" Type="http://schemas.openxmlformats.org/officeDocument/2006/relationships/hyperlink" Target="mailto:torvizcon@dipgra.es" TargetMode="External"/><Relationship Id="rId136" Type="http://schemas.openxmlformats.org/officeDocument/2006/relationships/hyperlink" Target="mailto:marcosgonzalesconcejal@gmail.com" TargetMode="External"/><Relationship Id="rId61" Type="http://schemas.openxmlformats.org/officeDocument/2006/relationships/hyperlink" Target="mailto:concejaliadeculturafreila@gmail.com" TargetMode="External"/><Relationship Id="rId82" Type="http://schemas.openxmlformats.org/officeDocument/2006/relationships/hyperlink" Target="mailto:vanesajayena@hotmail.com" TargetMode="External"/><Relationship Id="rId152" Type="http://schemas.openxmlformats.org/officeDocument/2006/relationships/printerSettings" Target="../printerSettings/printerSettings2.bin"/><Relationship Id="rId19" Type="http://schemas.openxmlformats.org/officeDocument/2006/relationships/hyperlink" Target="mailto:francisca.fernandez@armilla.es" TargetMode="External"/><Relationship Id="rId14" Type="http://schemas.openxmlformats.org/officeDocument/2006/relationships/hyperlink" Target="mailto:almegijar@dipgra.es" TargetMode="External"/><Relationship Id="rId30" Type="http://schemas.openxmlformats.org/officeDocument/2006/relationships/hyperlink" Target="mailto:l.molina@cajar.es" TargetMode="External"/><Relationship Id="rId35" Type="http://schemas.openxmlformats.org/officeDocument/2006/relationships/hyperlink" Target="mailto:josefernando.castro@hotmail.com" TargetMode="External"/><Relationship Id="rId56" Type="http://schemas.openxmlformats.org/officeDocument/2006/relationships/hyperlink" Target="mailto:ayuntamientodolar@gmail.com" TargetMode="External"/><Relationship Id="rId77" Type="http://schemas.openxmlformats.org/officeDocument/2006/relationships/hyperlink" Target="mailto:a.molina@huetorvega.com" TargetMode="External"/><Relationship Id="rId100" Type="http://schemas.openxmlformats.org/officeDocument/2006/relationships/hyperlink" Target="mailto:ayto.nivar@gmail.com" TargetMode="External"/><Relationship Id="rId105" Type="http://schemas.openxmlformats.org/officeDocument/2006/relationships/hyperlink" Target="mailto:mangel83_sanchez@hotmail.com" TargetMode="External"/><Relationship Id="rId126" Type="http://schemas.openxmlformats.org/officeDocument/2006/relationships/hyperlink" Target="mailto:soportujar@dipgra.es" TargetMode="External"/><Relationship Id="rId147" Type="http://schemas.openxmlformats.org/officeDocument/2006/relationships/hyperlink" Target="mailto:viznar@dipgra.es" TargetMode="External"/><Relationship Id="rId8" Type="http://schemas.openxmlformats.org/officeDocument/2006/relationships/hyperlink" Target="mailto:juanmaju@hotmail.es" TargetMode="External"/><Relationship Id="rId51" Type="http://schemas.openxmlformats.org/officeDocument/2006/relationships/hyperlink" Target="mailto:dehesasdeguadix@gmail.com" TargetMode="External"/><Relationship Id="rId72" Type="http://schemas.openxmlformats.org/officeDocument/2006/relationships/hyperlink" Target="mailto:gualchos2004@gmail.com" TargetMode="External"/><Relationship Id="rId93" Type="http://schemas.openxmlformats.org/officeDocument/2006/relationships/hyperlink" Target="mailto:marianosevilla@monachil.es" TargetMode="External"/><Relationship Id="rId98" Type="http://schemas.openxmlformats.org/officeDocument/2006/relationships/hyperlink" Target="mailto:info@nevada.es" TargetMode="External"/><Relationship Id="rId121" Type="http://schemas.openxmlformats.org/officeDocument/2006/relationships/hyperlink" Target="mailto:pardomartincarlos@gmail.com" TargetMode="External"/><Relationship Id="rId142" Type="http://schemas.openxmlformats.org/officeDocument/2006/relationships/hyperlink" Target="mailto:franacula@hotmail.com" TargetMode="External"/><Relationship Id="rId3" Type="http://schemas.openxmlformats.org/officeDocument/2006/relationships/hyperlink" Target="mailto:mcr@albolote.com" TargetMode="External"/><Relationship Id="rId25" Type="http://schemas.openxmlformats.org/officeDocument/2006/relationships/hyperlink" Target="mailto:ayunta.benalua@gmail.com" TargetMode="External"/><Relationship Id="rId46" Type="http://schemas.openxmlformats.org/officeDocument/2006/relationships/hyperlink" Target="mailto:cortesygraena@dipgra.es" TargetMode="External"/><Relationship Id="rId67" Type="http://schemas.openxmlformats.org/officeDocument/2006/relationships/hyperlink" Target="mailto:ayuntamientogor@hotmail.com" TargetMode="External"/><Relationship Id="rId116" Type="http://schemas.openxmlformats.org/officeDocument/2006/relationships/hyperlink" Target="mailto:ayuntamientopoloposlamamola@gmail.com" TargetMode="External"/><Relationship Id="rId137" Type="http://schemas.openxmlformats.org/officeDocument/2006/relationships/hyperlink" Target="mailto:raquel@valledelzalabi.org" TargetMode="External"/><Relationship Id="rId20" Type="http://schemas.openxmlformats.org/officeDocument/2006/relationships/hyperlink" Target="mailto:a.quirantes@atarfe.es" TargetMode="External"/><Relationship Id="rId41" Type="http://schemas.openxmlformats.org/officeDocument/2006/relationships/hyperlink" Target="mailto:juventud@churrianadelavega.org" TargetMode="External"/><Relationship Id="rId62" Type="http://schemas.openxmlformats.org/officeDocument/2006/relationships/hyperlink" Target="mailto:alcaldiafv@hotmail.com" TargetMode="External"/><Relationship Id="rId83" Type="http://schemas.openxmlformats.org/officeDocument/2006/relationships/hyperlink" Target="mailto:irenebejar@gmail.com" TargetMode="External"/><Relationship Id="rId88" Type="http://schemas.openxmlformats.org/officeDocument/2006/relationships/hyperlink" Target="mailto:info@nevada.es" TargetMode="External"/><Relationship Id="rId111" Type="http://schemas.openxmlformats.org/officeDocument/2006/relationships/hyperlink" Target="mailto:ayuntaelpinar@yahoo.es" TargetMode="External"/><Relationship Id="rId132" Type="http://schemas.openxmlformats.org/officeDocument/2006/relationships/hyperlink" Target="mailto:anarosatrevelez@hotmail.com" TargetMode="External"/><Relationship Id="rId15" Type="http://schemas.openxmlformats.org/officeDocument/2006/relationships/hyperlink" Target="mailto:bgonzalez@almunecar.es" TargetMode="External"/><Relationship Id="rId36" Type="http://schemas.openxmlformats.org/officeDocument/2006/relationships/hyperlink" Target="mailto:castaras@dipgra.es" TargetMode="External"/><Relationship Id="rId57" Type="http://schemas.openxmlformats.org/officeDocument/2006/relationships/hyperlink" Target="mailto:marimarbarrera@hotmail.es" TargetMode="External"/><Relationship Id="rId106" Type="http://schemas.openxmlformats.org/officeDocument/2006/relationships/hyperlink" Target="mailto:pampaneira@dipgra.es" TargetMode="External"/><Relationship Id="rId127" Type="http://schemas.openxmlformats.org/officeDocument/2006/relationships/hyperlink" Target="mailto:sorvilan@live.com" TargetMode="External"/><Relationship Id="rId10" Type="http://schemas.openxmlformats.org/officeDocument/2006/relationships/hyperlink" Target="mailto:antonioalvarezalmiron@gmail.com" TargetMode="External"/><Relationship Id="rId31" Type="http://schemas.openxmlformats.org/officeDocument/2006/relationships/hyperlink" Target="mailto:ayuntamientodelacalahorra@hotmail.com" TargetMode="External"/><Relationship Id="rId52" Type="http://schemas.openxmlformats.org/officeDocument/2006/relationships/hyperlink" Target="mailto:cultura@aytodehesasviejas.es" TargetMode="External"/><Relationship Id="rId73" Type="http://schemas.openxmlformats.org/officeDocument/2006/relationships/hyperlink" Target="mailto:turismo@guejarsierra.es" TargetMode="External"/><Relationship Id="rId78" Type="http://schemas.openxmlformats.org/officeDocument/2006/relationships/hyperlink" Target="mailto:bea_illora86@hotmail.com" TargetMode="External"/><Relationship Id="rId94" Type="http://schemas.openxmlformats.org/officeDocument/2006/relationships/hyperlink" Target="mailto:rosautrillamartinez@gmail.com" TargetMode="External"/><Relationship Id="rId99" Type="http://schemas.openxmlformats.org/officeDocument/2006/relationships/hyperlink" Target="mailto:larica-rocio@hotmail.com" TargetMode="External"/><Relationship Id="rId101" Type="http://schemas.openxmlformats.org/officeDocument/2006/relationships/hyperlink" Target="mailto:isaorce84@gmail.com" TargetMode="External"/><Relationship Id="rId122" Type="http://schemas.openxmlformats.org/officeDocument/2006/relationships/hyperlink" Target="mailto:paolaramosmoya92@gmail.com" TargetMode="External"/><Relationship Id="rId143" Type="http://schemas.openxmlformats.org/officeDocument/2006/relationships/hyperlink" Target="mailto:elaventas@gmail.com" TargetMode="External"/><Relationship Id="rId148" Type="http://schemas.openxmlformats.org/officeDocument/2006/relationships/hyperlink" Target="mailto:concejaliajuventud.zafarraya@gmail.com" TargetMode="External"/><Relationship Id="rId4" Type="http://schemas.openxmlformats.org/officeDocument/2006/relationships/hyperlink" Target="mailto:montse-maratin1987@hotmail.es" TargetMode="External"/><Relationship Id="rId9" Type="http://schemas.openxmlformats.org/officeDocument/2006/relationships/hyperlink" Target="mailto:ayuntamientoestefania@gmail.com" TargetMode="External"/><Relationship Id="rId26" Type="http://schemas.openxmlformats.org/officeDocument/2006/relationships/hyperlink" Target="mailto:mariajosebh@yahoo.es" TargetMode="External"/><Relationship Id="rId47" Type="http://schemas.openxmlformats.org/officeDocument/2006/relationships/hyperlink" Target="mailto:cuevasdelcampo@dipgra.es" TargetMode="External"/><Relationship Id="rId68" Type="http://schemas.openxmlformats.org/officeDocument/2006/relationships/hyperlink" Target="mailto:espaciojoven@granada.org" TargetMode="External"/><Relationship Id="rId89" Type="http://schemas.openxmlformats.org/officeDocument/2006/relationships/hyperlink" Target="mailto:sofiabedon@maracena.org" TargetMode="External"/><Relationship Id="rId112" Type="http://schemas.openxmlformats.org/officeDocument/2006/relationships/hyperlink" Target="mailto:gomezmesagabriel@gmail.com" TargetMode="External"/><Relationship Id="rId133" Type="http://schemas.openxmlformats.org/officeDocument/2006/relationships/hyperlink" Target="mailto:elturro@dipgra.es" TargetMode="External"/><Relationship Id="rId16" Type="http://schemas.openxmlformats.org/officeDocument/2006/relationships/hyperlink" Target="mailto:concejaliaturismoyjuventud@gmail.com" TargetMode="External"/><Relationship Id="rId37" Type="http://schemas.openxmlformats.org/officeDocument/2006/relationships/hyperlink" Target="mailto:castillejar@dipgra.es" TargetMode="External"/><Relationship Id="rId58" Type="http://schemas.openxmlformats.org/officeDocument/2006/relationships/hyperlink" Target="mailto:cristitriana@adurcal.com" TargetMode="External"/><Relationship Id="rId79" Type="http://schemas.openxmlformats.org/officeDocument/2006/relationships/hyperlink" Target="mailto:antogarpe86@hotmail.es" TargetMode="External"/><Relationship Id="rId102" Type="http://schemas.openxmlformats.org/officeDocument/2006/relationships/hyperlink" Target="mailto:registro@aytoorgiva.org" TargetMode="External"/><Relationship Id="rId123" Type="http://schemas.openxmlformats.org/officeDocument/2006/relationships/hyperlink" Target="mailto:jgabriel.alonso@ayto-salobrena.es" TargetMode="External"/><Relationship Id="rId144" Type="http://schemas.openxmlformats.org/officeDocument/2006/relationships/hyperlink" Target="mailto:silvia@ayuntamientodevillamena.es" TargetMode="External"/><Relationship Id="rId90" Type="http://schemas.openxmlformats.org/officeDocument/2006/relationships/hyperlink" Target="mailto:marchal@dipgr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FA5A-C9A0-410C-87C2-54EF23FEC724}">
  <sheetPr>
    <pageSetUpPr fitToPage="1"/>
  </sheetPr>
  <dimension ref="A1:I69"/>
  <sheetViews>
    <sheetView showGridLines="0" tabSelected="1" zoomScaleNormal="100" workbookViewId="0">
      <selection activeCell="E43" sqref="E43"/>
    </sheetView>
  </sheetViews>
  <sheetFormatPr baseColWidth="10" defaultColWidth="9.140625" defaultRowHeight="12.75" x14ac:dyDescent="0.2"/>
  <cols>
    <col min="1" max="1" width="13.7109375" style="1" customWidth="1"/>
    <col min="2" max="2" width="10.7109375" style="1" customWidth="1"/>
    <col min="3" max="3" width="18.140625" style="1" customWidth="1"/>
    <col min="4" max="4" width="21.42578125" style="1" customWidth="1"/>
    <col min="5" max="5" width="14" style="1" customWidth="1"/>
    <col min="6" max="6" width="14.7109375" style="1" customWidth="1"/>
    <col min="7" max="8" width="10.7109375" style="1" customWidth="1"/>
    <col min="9" max="9" width="29" style="1" customWidth="1"/>
    <col min="10" max="10" width="5.28515625" style="1" customWidth="1"/>
    <col min="11" max="1025" width="10.7109375" style="1" customWidth="1"/>
    <col min="1026" max="16384" width="9.140625" style="1"/>
  </cols>
  <sheetData>
    <row r="1" spans="2:9" ht="50.25" customHeight="1" x14ac:dyDescent="0.2"/>
    <row r="2" spans="2:9" ht="9.75" customHeight="1" x14ac:dyDescent="0.2">
      <c r="I2" s="2" t="s">
        <v>959</v>
      </c>
    </row>
    <row r="3" spans="2:9" ht="10.5" customHeight="1" x14ac:dyDescent="0.2"/>
    <row r="4" spans="2:9" ht="26.25" customHeight="1" x14ac:dyDescent="0.4">
      <c r="B4" s="137" t="s">
        <v>38</v>
      </c>
      <c r="C4" s="137"/>
      <c r="D4" s="137"/>
      <c r="E4" s="137"/>
      <c r="F4" s="137"/>
      <c r="G4" s="137"/>
      <c r="H4" s="137"/>
      <c r="I4" s="137"/>
    </row>
    <row r="5" spans="2:9" ht="9.75" customHeight="1" x14ac:dyDescent="0.4">
      <c r="B5" s="3"/>
      <c r="C5" s="3"/>
      <c r="D5" s="3"/>
      <c r="E5" s="3"/>
      <c r="F5" s="3"/>
      <c r="G5" s="3"/>
      <c r="H5" s="3"/>
      <c r="I5" s="3"/>
    </row>
    <row r="6" spans="2:9" ht="15.75" customHeight="1" x14ac:dyDescent="0.2">
      <c r="B6" s="143" t="s">
        <v>31</v>
      </c>
      <c r="C6" s="143"/>
      <c r="D6" s="143"/>
      <c r="E6" s="143"/>
      <c r="F6" s="91">
        <v>2022</v>
      </c>
      <c r="G6" s="103" t="str">
        <f>IF(F6=2022,"Corresponde al curso escolar 2021-2022","Corresponde al curso escolar 2022-2023")</f>
        <v>Corresponde al curso escolar 2021-2022</v>
      </c>
      <c r="H6" s="4"/>
      <c r="I6" s="4"/>
    </row>
    <row r="7" spans="2:9" s="5" customFormat="1" ht="11.25" customHeight="1" x14ac:dyDescent="0.2">
      <c r="B7" s="6"/>
      <c r="C7" s="6"/>
      <c r="D7" s="6"/>
      <c r="E7" s="6"/>
      <c r="F7" s="7"/>
      <c r="G7" s="8"/>
      <c r="H7" s="8"/>
      <c r="I7" s="8"/>
    </row>
    <row r="8" spans="2:9" ht="19.5" thickBot="1" x14ac:dyDescent="0.25">
      <c r="B8" s="9" t="s">
        <v>32</v>
      </c>
      <c r="C8" s="10"/>
      <c r="D8" s="10"/>
      <c r="E8" s="10"/>
      <c r="F8" s="10"/>
      <c r="G8" s="10"/>
      <c r="H8" s="10"/>
      <c r="I8" s="10"/>
    </row>
    <row r="9" spans="2:9" ht="24.75" customHeight="1" x14ac:dyDescent="0.25">
      <c r="B9" s="11" t="s">
        <v>0</v>
      </c>
      <c r="C9" s="12"/>
      <c r="D9" s="12"/>
      <c r="E9" s="138" t="s">
        <v>1</v>
      </c>
      <c r="F9" s="138"/>
      <c r="G9" s="138"/>
      <c r="H9" s="138"/>
      <c r="I9" s="13"/>
    </row>
    <row r="10" spans="2:9" ht="24.75" customHeight="1" x14ac:dyDescent="0.25">
      <c r="B10" s="14" t="s">
        <v>2</v>
      </c>
      <c r="C10" s="139" t="str">
        <f>VLOOKUP($E$9,'[1]listado juventud'!$B$2:$H$182,5,0)</f>
        <v>-----</v>
      </c>
      <c r="D10" s="139"/>
      <c r="E10" s="139"/>
      <c r="F10" s="139"/>
      <c r="G10" s="15"/>
      <c r="H10" s="15"/>
      <c r="I10" s="16"/>
    </row>
    <row r="11" spans="2:9" ht="24.75" customHeight="1" x14ac:dyDescent="0.25">
      <c r="B11" s="14" t="s">
        <v>3</v>
      </c>
      <c r="C11" s="139" t="str">
        <f>IF(E9="Elegir un valor","----",E9)</f>
        <v>----</v>
      </c>
      <c r="D11" s="139"/>
      <c r="E11" s="139"/>
      <c r="F11" s="139"/>
      <c r="G11" s="17" t="s">
        <v>4</v>
      </c>
      <c r="H11" s="18" t="str">
        <f>VLOOKUP($E$9,'[1]listado juventud'!$B$2:$H$182,6,0)</f>
        <v>-----</v>
      </c>
      <c r="I11" s="16"/>
    </row>
    <row r="12" spans="2:9" ht="24.75" customHeight="1" thickBot="1" x14ac:dyDescent="0.3">
      <c r="B12" s="19" t="s">
        <v>5</v>
      </c>
      <c r="C12" s="140" t="str">
        <f>VLOOKUP($E$9,'[1]listado juventud'!$B$2:$H$182,7,0)</f>
        <v>-----</v>
      </c>
      <c r="D12" s="140" t="e">
        <f>VLOOKUP($E$9,'[1]listado juventud'!$B$3:$H$182,6,0)</f>
        <v>#N/A</v>
      </c>
      <c r="E12" s="20" t="s">
        <v>6</v>
      </c>
      <c r="F12" s="21"/>
      <c r="G12" s="141" t="str">
        <f>VLOOKUP($E$9,'[1]listado juventud'!$B$2:$K$182,10,0)</f>
        <v>-----</v>
      </c>
      <c r="H12" s="141"/>
      <c r="I12" s="142"/>
    </row>
    <row r="15" spans="2:9" ht="18.75" x14ac:dyDescent="0.2">
      <c r="B15" s="125" t="s">
        <v>33</v>
      </c>
      <c r="C15" s="125"/>
      <c r="D15" s="125"/>
      <c r="E15" s="125"/>
      <c r="F15" s="125"/>
      <c r="G15" s="125"/>
      <c r="H15" s="125"/>
      <c r="I15" s="125"/>
    </row>
    <row r="16" spans="2:9" ht="16.5" thickBot="1" x14ac:dyDescent="0.25">
      <c r="B16" s="126" t="s">
        <v>7</v>
      </c>
      <c r="C16" s="126"/>
      <c r="D16" s="126"/>
      <c r="E16" s="126"/>
      <c r="F16" s="126"/>
      <c r="G16" s="126"/>
      <c r="H16" s="126"/>
      <c r="I16" s="126"/>
    </row>
    <row r="17" spans="1:9" ht="15" customHeight="1" x14ac:dyDescent="0.2">
      <c r="B17" s="88" t="s">
        <v>8</v>
      </c>
      <c r="C17" s="127"/>
      <c r="D17" s="127"/>
      <c r="E17" s="127"/>
      <c r="F17" s="22"/>
      <c r="G17" s="22"/>
      <c r="H17" s="22"/>
      <c r="I17" s="23"/>
    </row>
    <row r="18" spans="1:9" ht="14.25" customHeight="1" x14ac:dyDescent="0.2">
      <c r="B18" s="89" t="s">
        <v>9</v>
      </c>
      <c r="C18" s="128"/>
      <c r="D18" s="128"/>
      <c r="E18" s="128"/>
      <c r="F18" s="90" t="s">
        <v>10</v>
      </c>
      <c r="G18" s="129"/>
      <c r="H18" s="129"/>
      <c r="I18" s="25"/>
    </row>
    <row r="19" spans="1:9" ht="16.5" customHeight="1" thickBot="1" x14ac:dyDescent="0.25">
      <c r="B19" s="26" t="s">
        <v>6</v>
      </c>
      <c r="C19" s="21"/>
      <c r="D19" s="130"/>
      <c r="E19" s="130"/>
      <c r="F19" s="130"/>
      <c r="G19" s="27"/>
      <c r="H19" s="27"/>
      <c r="I19" s="28"/>
    </row>
    <row r="21" spans="1:9" ht="19.5" thickBot="1" x14ac:dyDescent="0.25">
      <c r="B21" s="125" t="s">
        <v>34</v>
      </c>
      <c r="C21" s="125"/>
      <c r="D21" s="125"/>
      <c r="E21" s="125"/>
      <c r="F21" s="125"/>
      <c r="G21" s="125"/>
      <c r="H21" s="125"/>
      <c r="I21" s="125"/>
    </row>
    <row r="22" spans="1:9" s="5" customFormat="1" ht="10.5" customHeight="1" x14ac:dyDescent="0.2">
      <c r="B22" s="105"/>
      <c r="C22" s="106"/>
      <c r="D22" s="106"/>
      <c r="E22" s="106"/>
      <c r="F22" s="106"/>
      <c r="G22" s="106"/>
      <c r="H22" s="106"/>
      <c r="I22" s="107"/>
    </row>
    <row r="23" spans="1:9" ht="16.5" customHeight="1" x14ac:dyDescent="0.2">
      <c r="B23" s="115" t="s">
        <v>964</v>
      </c>
      <c r="C23" s="116"/>
      <c r="D23" s="116"/>
      <c r="E23" s="116"/>
      <c r="F23" s="116"/>
      <c r="G23" s="116"/>
      <c r="H23" s="116"/>
      <c r="I23" s="117"/>
    </row>
    <row r="24" spans="1:9" ht="15" x14ac:dyDescent="0.2">
      <c r="B24" s="108"/>
      <c r="C24" s="30"/>
      <c r="D24" s="30"/>
      <c r="E24" s="30"/>
      <c r="F24" s="30"/>
      <c r="G24" s="30"/>
      <c r="H24" s="30"/>
      <c r="I24" s="109"/>
    </row>
    <row r="25" spans="1:9" ht="20.25" customHeight="1" x14ac:dyDescent="0.2">
      <c r="A25" s="24"/>
      <c r="B25" s="29" t="s">
        <v>11</v>
      </c>
      <c r="C25" s="30"/>
      <c r="D25" s="132"/>
      <c r="E25" s="132"/>
      <c r="F25" s="132"/>
      <c r="G25" s="132"/>
      <c r="H25" s="132"/>
      <c r="I25" s="133"/>
    </row>
    <row r="26" spans="1:9" ht="21" customHeight="1" x14ac:dyDescent="0.2">
      <c r="A26" s="24"/>
      <c r="B26" s="31" t="s">
        <v>12</v>
      </c>
      <c r="C26" s="24"/>
      <c r="D26" s="24"/>
      <c r="E26" s="24"/>
      <c r="F26" s="24"/>
      <c r="G26" s="24"/>
      <c r="H26" s="24"/>
      <c r="I26" s="16"/>
    </row>
    <row r="27" spans="1:9" ht="15.75" customHeight="1" x14ac:dyDescent="0.2">
      <c r="A27" s="24"/>
      <c r="B27" s="32" t="s">
        <v>13</v>
      </c>
      <c r="C27" s="131"/>
      <c r="D27" s="131"/>
      <c r="E27" s="33" t="s">
        <v>14</v>
      </c>
      <c r="F27" s="34"/>
      <c r="G27" s="33" t="s">
        <v>15</v>
      </c>
      <c r="H27" s="33"/>
      <c r="I27" s="35"/>
    </row>
    <row r="28" spans="1:9" ht="15" x14ac:dyDescent="0.2">
      <c r="B28" s="31"/>
      <c r="C28" s="24"/>
      <c r="D28" s="24"/>
      <c r="E28" s="24"/>
      <c r="F28" s="24"/>
      <c r="G28" s="24"/>
      <c r="H28" s="24"/>
      <c r="I28" s="16"/>
    </row>
    <row r="29" spans="1:9" ht="20.25" customHeight="1" x14ac:dyDescent="0.2">
      <c r="A29" s="24"/>
      <c r="B29" s="29" t="s">
        <v>11</v>
      </c>
      <c r="C29" s="30"/>
      <c r="D29" s="132"/>
      <c r="E29" s="132"/>
      <c r="F29" s="132"/>
      <c r="G29" s="132"/>
      <c r="H29" s="132"/>
      <c r="I29" s="133"/>
    </row>
    <row r="30" spans="1:9" ht="21" customHeight="1" x14ac:dyDescent="0.2">
      <c r="A30" s="24"/>
      <c r="B30" s="31" t="s">
        <v>12</v>
      </c>
      <c r="C30" s="24"/>
      <c r="D30" s="24"/>
      <c r="E30" s="24"/>
      <c r="F30" s="24"/>
      <c r="G30" s="24"/>
      <c r="H30" s="24"/>
      <c r="I30" s="16"/>
    </row>
    <row r="31" spans="1:9" ht="15.75" customHeight="1" x14ac:dyDescent="0.2">
      <c r="A31" s="24"/>
      <c r="B31" s="32" t="s">
        <v>13</v>
      </c>
      <c r="C31" s="131"/>
      <c r="D31" s="131"/>
      <c r="E31" s="33" t="s">
        <v>14</v>
      </c>
      <c r="F31" s="34"/>
      <c r="G31" s="33" t="s">
        <v>15</v>
      </c>
      <c r="H31" s="33"/>
      <c r="I31" s="35"/>
    </row>
    <row r="32" spans="1:9" s="5" customFormat="1" ht="15.75" customHeight="1" x14ac:dyDescent="0.2">
      <c r="A32" s="36"/>
      <c r="B32" s="37"/>
      <c r="C32" s="38"/>
      <c r="D32" s="38"/>
      <c r="E32" s="36"/>
      <c r="F32" s="39"/>
      <c r="G32" s="36"/>
      <c r="H32" s="36"/>
      <c r="I32" s="40"/>
    </row>
    <row r="33" spans="1:9" ht="20.25" customHeight="1" x14ac:dyDescent="0.2">
      <c r="A33" s="24"/>
      <c r="B33" s="29" t="s">
        <v>11</v>
      </c>
      <c r="C33" s="30"/>
      <c r="D33" s="132"/>
      <c r="E33" s="132"/>
      <c r="F33" s="132"/>
      <c r="G33" s="132"/>
      <c r="H33" s="132"/>
      <c r="I33" s="133"/>
    </row>
    <row r="34" spans="1:9" ht="21" customHeight="1" x14ac:dyDescent="0.2">
      <c r="A34" s="24"/>
      <c r="B34" s="31" t="s">
        <v>12</v>
      </c>
      <c r="C34" s="24"/>
      <c r="D34" s="24"/>
      <c r="E34" s="24"/>
      <c r="F34" s="24"/>
      <c r="G34" s="24"/>
      <c r="H34" s="24"/>
      <c r="I34" s="16"/>
    </row>
    <row r="35" spans="1:9" ht="15.75" customHeight="1" x14ac:dyDescent="0.2">
      <c r="A35" s="24"/>
      <c r="B35" s="32" t="s">
        <v>13</v>
      </c>
      <c r="C35" s="131"/>
      <c r="D35" s="131"/>
      <c r="E35" s="33" t="s">
        <v>14</v>
      </c>
      <c r="F35" s="34"/>
      <c r="G35" s="33" t="s">
        <v>15</v>
      </c>
      <c r="H35" s="33"/>
      <c r="I35" s="35"/>
    </row>
    <row r="36" spans="1:9" x14ac:dyDescent="0.2">
      <c r="B36" s="52"/>
      <c r="C36" s="24"/>
      <c r="D36" s="24"/>
      <c r="E36" s="24"/>
      <c r="F36" s="24"/>
      <c r="G36" s="24"/>
      <c r="H36" s="24"/>
      <c r="I36" s="16"/>
    </row>
    <row r="37" spans="1:9" ht="16.5" customHeight="1" x14ac:dyDescent="0.2">
      <c r="B37" s="115" t="s">
        <v>965</v>
      </c>
      <c r="C37" s="116"/>
      <c r="D37" s="116"/>
      <c r="E37" s="116"/>
      <c r="F37" s="116"/>
      <c r="G37" s="116"/>
      <c r="H37" s="116"/>
      <c r="I37" s="117"/>
    </row>
    <row r="38" spans="1:9" ht="15" x14ac:dyDescent="0.2">
      <c r="B38" s="108" t="s">
        <v>961</v>
      </c>
      <c r="C38" s="30"/>
      <c r="D38" s="30"/>
      <c r="E38" s="30"/>
      <c r="F38" s="30"/>
      <c r="G38" s="30"/>
      <c r="H38" s="30"/>
      <c r="I38" s="109"/>
    </row>
    <row r="39" spans="1:9" ht="18" customHeight="1" x14ac:dyDescent="0.2">
      <c r="B39" s="52" t="s">
        <v>966</v>
      </c>
      <c r="C39" s="134">
        <f>C17</f>
        <v>0</v>
      </c>
      <c r="D39" s="134"/>
      <c r="E39" s="24" t="s">
        <v>969</v>
      </c>
      <c r="F39" s="104">
        <f>G18</f>
        <v>0</v>
      </c>
      <c r="G39" s="24" t="s">
        <v>970</v>
      </c>
      <c r="H39" s="24"/>
      <c r="I39" s="110">
        <f>D19</f>
        <v>0</v>
      </c>
    </row>
    <row r="40" spans="1:9" ht="17.25" customHeight="1" x14ac:dyDescent="0.2">
      <c r="B40" s="114" t="s">
        <v>967</v>
      </c>
      <c r="C40" s="24"/>
      <c r="D40" s="36"/>
      <c r="E40" s="136"/>
      <c r="F40" s="136"/>
      <c r="G40" s="36"/>
      <c r="H40" s="36"/>
      <c r="I40" s="16"/>
    </row>
    <row r="41" spans="1:9" ht="15" customHeight="1" thickBot="1" x14ac:dyDescent="0.25">
      <c r="B41" s="118" t="s">
        <v>968</v>
      </c>
      <c r="C41" s="135"/>
      <c r="D41" s="135"/>
      <c r="E41" s="111" t="s">
        <v>962</v>
      </c>
      <c r="F41" s="112"/>
      <c r="G41" s="113" t="s">
        <v>963</v>
      </c>
      <c r="H41" s="112"/>
      <c r="I41" s="86"/>
    </row>
    <row r="43" spans="1:9" ht="21.75" thickBot="1" x14ac:dyDescent="0.25">
      <c r="B43" s="41" t="s">
        <v>39</v>
      </c>
      <c r="C43" s="41"/>
      <c r="D43" s="41"/>
      <c r="E43" s="42">
        <f>F6</f>
        <v>2022</v>
      </c>
      <c r="F43" s="41"/>
      <c r="G43" s="41"/>
      <c r="H43" s="41"/>
      <c r="I43" s="41"/>
    </row>
    <row r="44" spans="1:9" s="5" customFormat="1" ht="12" customHeight="1" x14ac:dyDescent="0.25">
      <c r="B44" s="43"/>
      <c r="C44" s="44"/>
      <c r="D44" s="45"/>
      <c r="E44" s="46"/>
      <c r="F44" s="46"/>
      <c r="G44" s="46"/>
      <c r="H44" s="46"/>
      <c r="I44" s="47"/>
    </row>
    <row r="45" spans="1:9" ht="17.25" customHeight="1" x14ac:dyDescent="0.25">
      <c r="B45" s="48" t="s">
        <v>35</v>
      </c>
      <c r="C45" s="49"/>
      <c r="D45" s="50"/>
      <c r="E45" s="122" t="s">
        <v>960</v>
      </c>
      <c r="F45" s="120" t="s">
        <v>16</v>
      </c>
      <c r="G45" s="120" t="s">
        <v>17</v>
      </c>
      <c r="H45" s="120" t="s">
        <v>18</v>
      </c>
      <c r="I45" s="51"/>
    </row>
    <row r="46" spans="1:9" ht="7.5" customHeight="1" x14ac:dyDescent="0.2">
      <c r="B46" s="52"/>
      <c r="C46" s="24"/>
      <c r="D46" s="24"/>
      <c r="E46" s="123"/>
      <c r="F46" s="121"/>
      <c r="G46" s="121"/>
      <c r="H46" s="121"/>
      <c r="I46" s="16"/>
    </row>
    <row r="47" spans="1:9" ht="18" customHeight="1" x14ac:dyDescent="0.25">
      <c r="B47" s="52"/>
      <c r="C47" s="53" t="s">
        <v>19</v>
      </c>
      <c r="D47" s="54" t="s">
        <v>20</v>
      </c>
      <c r="E47" s="55">
        <v>10</v>
      </c>
      <c r="F47" s="56">
        <v>700</v>
      </c>
      <c r="G47" s="57">
        <v>1</v>
      </c>
      <c r="H47" s="58">
        <f>(G47*F47)*(E47/10)</f>
        <v>700</v>
      </c>
      <c r="I47" s="16"/>
    </row>
    <row r="48" spans="1:9" ht="15.75" x14ac:dyDescent="0.25">
      <c r="B48" s="52"/>
      <c r="C48" s="59" t="s">
        <v>21</v>
      </c>
      <c r="D48" s="60" t="s">
        <v>22</v>
      </c>
      <c r="E48" s="61">
        <v>14</v>
      </c>
      <c r="F48" s="62">
        <v>980</v>
      </c>
      <c r="G48" s="63">
        <v>1</v>
      </c>
      <c r="H48" s="64">
        <f>(G48*F48)*(E48/14)</f>
        <v>980</v>
      </c>
      <c r="I48" s="16"/>
    </row>
    <row r="49" spans="1:9" ht="15.75" x14ac:dyDescent="0.25">
      <c r="A49" s="15"/>
      <c r="B49" s="65"/>
      <c r="C49" s="66" t="s">
        <v>40</v>
      </c>
      <c r="D49" s="66"/>
      <c r="E49" s="66"/>
      <c r="F49" s="66"/>
      <c r="G49" s="66"/>
      <c r="H49" s="67">
        <f>SUM(H47:H48)</f>
        <v>1680</v>
      </c>
      <c r="I49" s="16"/>
    </row>
    <row r="50" spans="1:9" ht="15.75" x14ac:dyDescent="0.25">
      <c r="A50" s="68"/>
      <c r="B50" s="14"/>
      <c r="C50" s="69" t="s">
        <v>28</v>
      </c>
      <c r="D50" s="69"/>
      <c r="E50" s="69"/>
      <c r="F50" s="69"/>
      <c r="G50" s="69"/>
      <c r="H50" s="70">
        <f>H49*0.9</f>
        <v>1512</v>
      </c>
      <c r="I50" s="16"/>
    </row>
    <row r="51" spans="1:9" ht="15.75" x14ac:dyDescent="0.25">
      <c r="A51" s="68"/>
      <c r="B51" s="14"/>
      <c r="C51" s="69" t="s">
        <v>29</v>
      </c>
      <c r="D51" s="69"/>
      <c r="E51" s="69"/>
      <c r="F51" s="69"/>
      <c r="G51" s="69"/>
      <c r="H51" s="70">
        <f>H49-H50</f>
        <v>168</v>
      </c>
      <c r="I51" s="16"/>
    </row>
    <row r="52" spans="1:9" ht="9.75" customHeight="1" x14ac:dyDescent="0.25">
      <c r="A52" s="68"/>
      <c r="B52" s="14"/>
      <c r="C52" s="69"/>
      <c r="D52" s="69"/>
      <c r="E52" s="69"/>
      <c r="F52" s="69"/>
      <c r="G52" s="69"/>
      <c r="H52" s="71"/>
      <c r="I52" s="16"/>
    </row>
    <row r="53" spans="1:9" ht="21.75" customHeight="1" x14ac:dyDescent="0.25">
      <c r="B53" s="48" t="s">
        <v>37</v>
      </c>
      <c r="C53" s="49"/>
      <c r="D53" s="50"/>
      <c r="E53" s="122" t="s">
        <v>960</v>
      </c>
      <c r="F53" s="120" t="s">
        <v>16</v>
      </c>
      <c r="G53" s="120" t="s">
        <v>17</v>
      </c>
      <c r="H53" s="120" t="s">
        <v>18</v>
      </c>
      <c r="I53" s="16"/>
    </row>
    <row r="54" spans="1:9" ht="7.5" customHeight="1" x14ac:dyDescent="0.2">
      <c r="B54" s="52"/>
      <c r="C54" s="24"/>
      <c r="D54" s="24"/>
      <c r="E54" s="123"/>
      <c r="F54" s="121"/>
      <c r="G54" s="121"/>
      <c r="H54" s="121"/>
      <c r="I54" s="16"/>
    </row>
    <row r="55" spans="1:9" s="15" customFormat="1" ht="15.75" x14ac:dyDescent="0.25">
      <c r="A55" s="1"/>
      <c r="B55" s="52"/>
      <c r="C55" s="53" t="s">
        <v>23</v>
      </c>
      <c r="D55" s="54" t="s">
        <v>24</v>
      </c>
      <c r="E55" s="72">
        <v>10</v>
      </c>
      <c r="F55" s="56">
        <v>800</v>
      </c>
      <c r="G55" s="57">
        <v>1</v>
      </c>
      <c r="H55" s="58">
        <f>(G55*F55)*(E55/10)</f>
        <v>800</v>
      </c>
      <c r="I55" s="73"/>
    </row>
    <row r="56" spans="1:9" s="68" customFormat="1" ht="15.75" x14ac:dyDescent="0.25">
      <c r="A56" s="1"/>
      <c r="B56" s="52"/>
      <c r="C56" s="59" t="s">
        <v>25</v>
      </c>
      <c r="D56" s="60" t="s">
        <v>26</v>
      </c>
      <c r="E56" s="74">
        <v>10</v>
      </c>
      <c r="F56" s="62">
        <v>800</v>
      </c>
      <c r="G56" s="63">
        <v>1</v>
      </c>
      <c r="H56" s="64">
        <f>(G56*F56)*(E56/10)</f>
        <v>800</v>
      </c>
      <c r="I56" s="75"/>
    </row>
    <row r="57" spans="1:9" ht="15.75" x14ac:dyDescent="0.25">
      <c r="A57" s="15"/>
      <c r="B57" s="65"/>
      <c r="C57" s="66" t="s">
        <v>40</v>
      </c>
      <c r="D57" s="66"/>
      <c r="E57" s="66"/>
      <c r="F57" s="66"/>
      <c r="G57" s="66"/>
      <c r="H57" s="67">
        <f>SUM(H55:H56)</f>
        <v>1600</v>
      </c>
      <c r="I57" s="16"/>
    </row>
    <row r="58" spans="1:9" ht="15.75" x14ac:dyDescent="0.25">
      <c r="A58" s="68"/>
      <c r="B58" s="14"/>
      <c r="C58" s="69" t="s">
        <v>28</v>
      </c>
      <c r="D58" s="69"/>
      <c r="E58" s="69"/>
      <c r="F58" s="69"/>
      <c r="G58" s="69"/>
      <c r="H58" s="70">
        <f>H57*0.9</f>
        <v>1440</v>
      </c>
      <c r="I58" s="16"/>
    </row>
    <row r="59" spans="1:9" ht="15.75" x14ac:dyDescent="0.25">
      <c r="A59" s="68"/>
      <c r="B59" s="14"/>
      <c r="C59" s="69" t="s">
        <v>29</v>
      </c>
      <c r="D59" s="69"/>
      <c r="E59" s="69"/>
      <c r="F59" s="69"/>
      <c r="G59" s="69"/>
      <c r="H59" s="70">
        <f>H57-H58</f>
        <v>160</v>
      </c>
      <c r="I59" s="16"/>
    </row>
    <row r="60" spans="1:9" s="81" customFormat="1" ht="9.75" customHeight="1" x14ac:dyDescent="0.25">
      <c r="A60" s="5"/>
      <c r="B60" s="37"/>
      <c r="C60" s="76"/>
      <c r="D60" s="76"/>
      <c r="E60" s="77"/>
      <c r="F60" s="78"/>
      <c r="G60" s="79"/>
      <c r="H60" s="78"/>
      <c r="I60" s="80"/>
    </row>
    <row r="61" spans="1:9" ht="18.75" customHeight="1" x14ac:dyDescent="0.25">
      <c r="B61" s="48" t="s">
        <v>36</v>
      </c>
      <c r="C61" s="49"/>
      <c r="D61" s="50"/>
      <c r="E61" s="50"/>
      <c r="F61" s="50"/>
      <c r="G61" s="50"/>
      <c r="H61" s="50"/>
      <c r="I61" s="16"/>
    </row>
    <row r="62" spans="1:9" ht="18.75" x14ac:dyDescent="0.25">
      <c r="A62" s="15"/>
      <c r="B62" s="65"/>
      <c r="C62" s="82" t="s">
        <v>27</v>
      </c>
      <c r="D62" s="82"/>
      <c r="E62" s="82"/>
      <c r="F62" s="82"/>
      <c r="G62" s="82"/>
      <c r="H62" s="83">
        <f>H57+H49</f>
        <v>3280</v>
      </c>
      <c r="I62" s="16"/>
    </row>
    <row r="63" spans="1:9" ht="18.75" x14ac:dyDescent="0.25">
      <c r="A63" s="68"/>
      <c r="B63" s="14"/>
      <c r="C63" s="69" t="s">
        <v>28</v>
      </c>
      <c r="D63" s="69"/>
      <c r="E63" s="69"/>
      <c r="F63" s="69"/>
      <c r="G63" s="69"/>
      <c r="H63" s="84">
        <f>H62*0.9</f>
        <v>2952</v>
      </c>
      <c r="I63" s="16"/>
    </row>
    <row r="64" spans="1:9" ht="19.5" thickBot="1" x14ac:dyDescent="0.3">
      <c r="A64" s="68"/>
      <c r="B64" s="19"/>
      <c r="C64" s="20" t="s">
        <v>29</v>
      </c>
      <c r="D64" s="20"/>
      <c r="E64" s="20"/>
      <c r="F64" s="20"/>
      <c r="G64" s="20"/>
      <c r="H64" s="85">
        <f>H62-H63</f>
        <v>328</v>
      </c>
      <c r="I64" s="86"/>
    </row>
    <row r="66" spans="3:5" ht="18.75" x14ac:dyDescent="0.3">
      <c r="C66" s="119"/>
      <c r="D66" s="119"/>
      <c r="E66" s="119"/>
    </row>
    <row r="67" spans="3:5" ht="15.75" x14ac:dyDescent="0.25">
      <c r="C67" s="87" t="s">
        <v>30</v>
      </c>
      <c r="D67" s="124">
        <f ca="1">TODAY()</f>
        <v>44749</v>
      </c>
      <c r="E67" s="124"/>
    </row>
    <row r="69" spans="3:5" ht="0.75" customHeight="1" x14ac:dyDescent="0.2"/>
  </sheetData>
  <mergeCells count="32">
    <mergeCell ref="C39:D39"/>
    <mergeCell ref="C41:D41"/>
    <mergeCell ref="E40:F40"/>
    <mergeCell ref="B4:I4"/>
    <mergeCell ref="E9:H9"/>
    <mergeCell ref="C10:F10"/>
    <mergeCell ref="C11:F11"/>
    <mergeCell ref="C12:D12"/>
    <mergeCell ref="G12:I12"/>
    <mergeCell ref="B6:E6"/>
    <mergeCell ref="D67:E67"/>
    <mergeCell ref="B15:I15"/>
    <mergeCell ref="B16:I16"/>
    <mergeCell ref="C17:E17"/>
    <mergeCell ref="C18:E18"/>
    <mergeCell ref="G18:H18"/>
    <mergeCell ref="D19:F19"/>
    <mergeCell ref="C31:D31"/>
    <mergeCell ref="C35:D35"/>
    <mergeCell ref="D25:I25"/>
    <mergeCell ref="D29:I29"/>
    <mergeCell ref="D33:I33"/>
    <mergeCell ref="B21:I21"/>
    <mergeCell ref="C27:D27"/>
    <mergeCell ref="E45:E46"/>
    <mergeCell ref="F45:F46"/>
    <mergeCell ref="G45:G46"/>
    <mergeCell ref="H45:H46"/>
    <mergeCell ref="E53:E54"/>
    <mergeCell ref="F53:F54"/>
    <mergeCell ref="G53:G54"/>
    <mergeCell ref="H53:H54"/>
  </mergeCells>
  <pageMargins left="0.23622047244094491" right="0.23622047244094491" top="0.19685039370078741" bottom="0.74803149606299213" header="0.31496062992125984" footer="0.31496062992125984"/>
  <pageSetup paperSize="9" scale="68" firstPageNumber="0" orientation="portrait" verticalDpi="300" r:id="rId1"/>
  <ignoredErrors>
    <ignoredError sqref="C39 F39 I3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1E4BCB-196F-46C0-B31D-C00931093B58}">
          <x14:formula1>
            <xm:f>'listado juventud'!$B$2:$B$182</xm:f>
          </x14:formula1>
          <xm:sqref>E9:H9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BCF2-67CF-4215-B5B8-713FCD5348CE}">
  <dimension ref="A1:AMK262"/>
  <sheetViews>
    <sheetView zoomScale="150" zoomScaleNormal="150" zoomScalePageLayoutView="75" workbookViewId="0"/>
  </sheetViews>
  <sheetFormatPr baseColWidth="10" defaultColWidth="9.140625" defaultRowHeight="12.75" x14ac:dyDescent="0.2"/>
  <cols>
    <col min="1" max="1" width="4" style="92" customWidth="1"/>
    <col min="2" max="2" width="18.140625" style="92" customWidth="1"/>
    <col min="3" max="3" width="28.85546875" style="92" customWidth="1"/>
    <col min="4" max="4" width="13.42578125" style="92" customWidth="1"/>
    <col min="5" max="5" width="13" style="92" customWidth="1"/>
    <col min="6" max="6" width="24.7109375" style="92" customWidth="1"/>
    <col min="7" max="7" width="6.28515625" style="93" customWidth="1"/>
    <col min="8" max="8" width="14.5703125" style="93" customWidth="1"/>
    <col min="9" max="9" width="12.5703125" style="93" customWidth="1"/>
    <col min="10" max="10" width="15.85546875" style="94" customWidth="1"/>
    <col min="11" max="11" width="46.140625" style="94" customWidth="1"/>
    <col min="12" max="12" width="55.42578125" style="92" customWidth="1"/>
    <col min="13" max="255" width="11" style="92" customWidth="1"/>
    <col min="256" max="256" width="4" style="92" customWidth="1"/>
    <col min="257" max="257" width="18.140625" style="92" customWidth="1"/>
    <col min="258" max="258" width="28.85546875" style="92" customWidth="1"/>
    <col min="259" max="259" width="13.42578125" style="92" customWidth="1"/>
    <col min="260" max="260" width="13" style="92" customWidth="1"/>
    <col min="261" max="261" width="24.7109375" style="92" customWidth="1"/>
    <col min="262" max="262" width="6.28515625" style="92" customWidth="1"/>
    <col min="263" max="263" width="8.140625" style="92" customWidth="1"/>
    <col min="264" max="264" width="14.5703125" style="92" customWidth="1"/>
    <col min="265" max="265" width="12.5703125" style="92" customWidth="1"/>
    <col min="266" max="266" width="15.85546875" style="92" customWidth="1"/>
    <col min="267" max="267" width="46.140625" style="92" customWidth="1"/>
    <col min="268" max="268" width="55.42578125" style="92" customWidth="1"/>
    <col min="269" max="511" width="11" style="92" customWidth="1"/>
    <col min="512" max="512" width="4" style="92" customWidth="1"/>
    <col min="513" max="513" width="18.140625" style="92" customWidth="1"/>
    <col min="514" max="514" width="28.85546875" style="92" customWidth="1"/>
    <col min="515" max="515" width="13.42578125" style="92" customWidth="1"/>
    <col min="516" max="516" width="13" style="92" customWidth="1"/>
    <col min="517" max="517" width="24.7109375" style="92" customWidth="1"/>
    <col min="518" max="518" width="6.28515625" style="92" customWidth="1"/>
    <col min="519" max="519" width="8.140625" style="92" customWidth="1"/>
    <col min="520" max="520" width="14.5703125" style="92" customWidth="1"/>
    <col min="521" max="521" width="12.5703125" style="92" customWidth="1"/>
    <col min="522" max="522" width="15.85546875" style="92" customWidth="1"/>
    <col min="523" max="523" width="46.140625" style="92" customWidth="1"/>
    <col min="524" max="524" width="55.42578125" style="92" customWidth="1"/>
    <col min="525" max="767" width="11" style="92" customWidth="1"/>
    <col min="768" max="768" width="4" style="92" customWidth="1"/>
    <col min="769" max="769" width="18.140625" style="92" customWidth="1"/>
    <col min="770" max="770" width="28.85546875" style="92" customWidth="1"/>
    <col min="771" max="771" width="13.42578125" style="92" customWidth="1"/>
    <col min="772" max="772" width="13" style="92" customWidth="1"/>
    <col min="773" max="773" width="24.7109375" style="92" customWidth="1"/>
    <col min="774" max="774" width="6.28515625" style="92" customWidth="1"/>
    <col min="775" max="775" width="8.140625" style="92" customWidth="1"/>
    <col min="776" max="776" width="14.5703125" style="92" customWidth="1"/>
    <col min="777" max="777" width="12.5703125" style="92" customWidth="1"/>
    <col min="778" max="778" width="15.85546875" style="92" customWidth="1"/>
    <col min="779" max="779" width="46.140625" style="92" customWidth="1"/>
    <col min="780" max="780" width="55.42578125" style="92" customWidth="1"/>
    <col min="781" max="1023" width="11" style="92" customWidth="1"/>
    <col min="1024" max="1025" width="4" style="92" customWidth="1"/>
    <col min="1026" max="16384" width="9.140625" style="102"/>
  </cols>
  <sheetData>
    <row r="1" spans="1:12" x14ac:dyDescent="0.2">
      <c r="A1" s="92" t="s">
        <v>41</v>
      </c>
      <c r="B1" s="92" t="s">
        <v>42</v>
      </c>
      <c r="C1" s="92" t="s">
        <v>43</v>
      </c>
      <c r="D1" s="92" t="s">
        <v>44</v>
      </c>
      <c r="E1" s="92" t="s">
        <v>45</v>
      </c>
      <c r="F1" s="92" t="s">
        <v>46</v>
      </c>
      <c r="G1" s="93" t="s">
        <v>47</v>
      </c>
      <c r="H1" s="93" t="s">
        <v>48</v>
      </c>
      <c r="I1" s="93" t="s">
        <v>49</v>
      </c>
      <c r="J1" s="94" t="s">
        <v>50</v>
      </c>
      <c r="K1" s="94" t="s">
        <v>51</v>
      </c>
    </row>
    <row r="2" spans="1:12" x14ac:dyDescent="0.2">
      <c r="A2" s="92">
        <v>0</v>
      </c>
      <c r="B2" s="92" t="s">
        <v>1</v>
      </c>
      <c r="C2" s="95" t="s">
        <v>52</v>
      </c>
      <c r="D2" s="95" t="s">
        <v>52</v>
      </c>
      <c r="E2" s="95" t="s">
        <v>52</v>
      </c>
      <c r="F2" s="95" t="s">
        <v>52</v>
      </c>
      <c r="G2" s="95" t="s">
        <v>52</v>
      </c>
      <c r="H2" s="95" t="s">
        <v>52</v>
      </c>
      <c r="I2" s="95" t="s">
        <v>52</v>
      </c>
      <c r="J2" s="95" t="s">
        <v>52</v>
      </c>
      <c r="K2" s="95" t="s">
        <v>52</v>
      </c>
    </row>
    <row r="3" spans="1:12" x14ac:dyDescent="0.2">
      <c r="A3" s="92">
        <v>1</v>
      </c>
      <c r="B3" s="96" t="s">
        <v>53</v>
      </c>
      <c r="C3" s="96" t="s">
        <v>54</v>
      </c>
      <c r="D3" s="96" t="s">
        <v>55</v>
      </c>
      <c r="E3" s="96" t="s">
        <v>56</v>
      </c>
      <c r="F3" s="96" t="s">
        <v>57</v>
      </c>
      <c r="G3" s="97">
        <v>18132</v>
      </c>
      <c r="H3" s="94" t="s">
        <v>58</v>
      </c>
      <c r="I3" s="94" t="s">
        <v>58</v>
      </c>
      <c r="J3" s="94">
        <v>659774739</v>
      </c>
      <c r="K3" s="94" t="s">
        <v>59</v>
      </c>
    </row>
    <row r="4" spans="1:12" ht="18.75" x14ac:dyDescent="0.3">
      <c r="A4" s="92">
        <v>2</v>
      </c>
      <c r="B4" s="96" t="s">
        <v>60</v>
      </c>
      <c r="C4" s="96" t="s">
        <v>61</v>
      </c>
      <c r="D4" s="96" t="s">
        <v>62</v>
      </c>
      <c r="E4" s="96" t="s">
        <v>56</v>
      </c>
      <c r="F4" s="96" t="s">
        <v>63</v>
      </c>
      <c r="G4" s="97">
        <v>18520</v>
      </c>
      <c r="H4" s="94" t="s">
        <v>64</v>
      </c>
      <c r="I4" s="94" t="s">
        <v>64</v>
      </c>
      <c r="K4" s="94" t="s">
        <v>65</v>
      </c>
      <c r="L4" s="98"/>
    </row>
    <row r="5" spans="1:12" ht="18" x14ac:dyDescent="0.25">
      <c r="A5" s="92">
        <v>3</v>
      </c>
      <c r="B5" s="96" t="s">
        <v>66</v>
      </c>
      <c r="C5" s="96" t="s">
        <v>67</v>
      </c>
      <c r="D5" s="96" t="s">
        <v>62</v>
      </c>
      <c r="E5" s="96" t="s">
        <v>68</v>
      </c>
      <c r="F5" s="96" t="s">
        <v>69</v>
      </c>
      <c r="G5" s="97">
        <v>18220</v>
      </c>
      <c r="H5" s="94" t="s">
        <v>70</v>
      </c>
      <c r="I5" s="94" t="s">
        <v>71</v>
      </c>
      <c r="J5" s="94">
        <v>647902027</v>
      </c>
      <c r="K5" s="94" t="s">
        <v>72</v>
      </c>
      <c r="L5" s="99"/>
    </row>
    <row r="6" spans="1:12" ht="18" x14ac:dyDescent="0.25">
      <c r="A6" s="92">
        <v>4</v>
      </c>
      <c r="B6" s="96" t="s">
        <v>73</v>
      </c>
      <c r="C6" s="96" t="s">
        <v>74</v>
      </c>
      <c r="D6" s="96" t="s">
        <v>62</v>
      </c>
      <c r="E6" s="96" t="s">
        <v>68</v>
      </c>
      <c r="F6" s="96" t="s">
        <v>75</v>
      </c>
      <c r="G6" s="97">
        <v>18708</v>
      </c>
      <c r="H6" s="94" t="s">
        <v>76</v>
      </c>
      <c r="I6" s="94" t="s">
        <v>77</v>
      </c>
      <c r="J6" s="94">
        <v>699245189</v>
      </c>
      <c r="K6" s="94" t="s">
        <v>78</v>
      </c>
      <c r="L6" s="99"/>
    </row>
    <row r="7" spans="1:12" ht="18" x14ac:dyDescent="0.25">
      <c r="A7" s="92">
        <v>5</v>
      </c>
      <c r="B7" s="96" t="s">
        <v>79</v>
      </c>
      <c r="C7" s="96" t="s">
        <v>80</v>
      </c>
      <c r="D7" s="96" t="s">
        <v>62</v>
      </c>
      <c r="E7" s="96" t="s">
        <v>56</v>
      </c>
      <c r="F7" s="96" t="s">
        <v>81</v>
      </c>
      <c r="G7" s="97">
        <v>18518</v>
      </c>
      <c r="H7" s="94" t="s">
        <v>82</v>
      </c>
      <c r="I7" s="94" t="s">
        <v>82</v>
      </c>
      <c r="J7" s="94">
        <v>656674828</v>
      </c>
      <c r="K7" s="94" t="s">
        <v>83</v>
      </c>
      <c r="L7" s="99"/>
    </row>
    <row r="8" spans="1:12" x14ac:dyDescent="0.2">
      <c r="A8" s="92">
        <v>6</v>
      </c>
      <c r="B8" s="96" t="s">
        <v>84</v>
      </c>
      <c r="C8" s="96" t="s">
        <v>85</v>
      </c>
      <c r="D8" s="96" t="s">
        <v>86</v>
      </c>
      <c r="E8" s="96" t="s">
        <v>68</v>
      </c>
      <c r="F8" s="96" t="s">
        <v>87</v>
      </c>
      <c r="G8" s="97">
        <v>18700</v>
      </c>
      <c r="H8" s="94" t="s">
        <v>88</v>
      </c>
      <c r="I8" s="94" t="s">
        <v>89</v>
      </c>
      <c r="K8" s="94" t="s">
        <v>90</v>
      </c>
    </row>
    <row r="9" spans="1:12" ht="18" x14ac:dyDescent="0.25">
      <c r="A9" s="92">
        <v>7</v>
      </c>
      <c r="B9" s="96" t="s">
        <v>91</v>
      </c>
      <c r="C9" s="96" t="s">
        <v>92</v>
      </c>
      <c r="D9" s="96" t="s">
        <v>62</v>
      </c>
      <c r="E9" s="96" t="s">
        <v>56</v>
      </c>
      <c r="F9" s="96" t="s">
        <v>93</v>
      </c>
      <c r="G9" s="97">
        <v>18659</v>
      </c>
      <c r="H9" s="94" t="s">
        <v>94</v>
      </c>
      <c r="I9" s="94" t="s">
        <v>95</v>
      </c>
      <c r="J9" s="94">
        <v>600896310</v>
      </c>
      <c r="K9" s="94" t="s">
        <v>96</v>
      </c>
      <c r="L9" s="99"/>
    </row>
    <row r="10" spans="1:12" ht="18" x14ac:dyDescent="0.25">
      <c r="A10" s="92">
        <v>8</v>
      </c>
      <c r="B10" s="96" t="s">
        <v>97</v>
      </c>
      <c r="C10" s="96" t="s">
        <v>98</v>
      </c>
      <c r="D10" s="96" t="s">
        <v>62</v>
      </c>
      <c r="E10" s="96" t="s">
        <v>68</v>
      </c>
      <c r="F10" s="96" t="s">
        <v>99</v>
      </c>
      <c r="G10" s="97">
        <v>18514</v>
      </c>
      <c r="H10" s="94" t="s">
        <v>100</v>
      </c>
      <c r="I10" s="94" t="s">
        <v>100</v>
      </c>
      <c r="J10" s="94">
        <v>638163959</v>
      </c>
      <c r="K10" s="94" t="s">
        <v>101</v>
      </c>
      <c r="L10" s="99"/>
    </row>
    <row r="11" spans="1:12" ht="18" x14ac:dyDescent="0.25">
      <c r="A11" s="92">
        <v>9</v>
      </c>
      <c r="B11" s="96" t="s">
        <v>102</v>
      </c>
      <c r="C11" s="96" t="s">
        <v>103</v>
      </c>
      <c r="D11" s="96" t="s">
        <v>62</v>
      </c>
      <c r="E11" s="96" t="s">
        <v>68</v>
      </c>
      <c r="F11" s="96" t="s">
        <v>104</v>
      </c>
      <c r="G11" s="97">
        <v>18170</v>
      </c>
      <c r="H11" s="94" t="s">
        <v>105</v>
      </c>
      <c r="I11" s="94" t="s">
        <v>106</v>
      </c>
      <c r="J11" s="94">
        <v>687665459</v>
      </c>
      <c r="K11" s="94" t="s">
        <v>107</v>
      </c>
      <c r="L11" s="99"/>
    </row>
    <row r="12" spans="1:12" ht="18" x14ac:dyDescent="0.25">
      <c r="A12" s="92">
        <v>10</v>
      </c>
      <c r="B12" s="96" t="s">
        <v>108</v>
      </c>
      <c r="C12" s="96" t="s">
        <v>109</v>
      </c>
      <c r="D12" s="96" t="s">
        <v>86</v>
      </c>
      <c r="E12" s="96" t="s">
        <v>68</v>
      </c>
      <c r="F12" s="96" t="s">
        <v>110</v>
      </c>
      <c r="G12" s="97">
        <v>18280</v>
      </c>
      <c r="H12" s="94" t="s">
        <v>111</v>
      </c>
      <c r="I12" s="94" t="s">
        <v>112</v>
      </c>
      <c r="J12" s="94">
        <v>650272020</v>
      </c>
      <c r="K12" s="94" t="s">
        <v>113</v>
      </c>
      <c r="L12" s="99"/>
    </row>
    <row r="13" spans="1:12" ht="18" x14ac:dyDescent="0.25">
      <c r="A13" s="92">
        <v>11</v>
      </c>
      <c r="B13" s="96" t="s">
        <v>114</v>
      </c>
      <c r="C13" s="96" t="s">
        <v>115</v>
      </c>
      <c r="D13" s="96" t="s">
        <v>86</v>
      </c>
      <c r="E13" s="96" t="s">
        <v>68</v>
      </c>
      <c r="F13" s="96" t="s">
        <v>116</v>
      </c>
      <c r="G13" s="97">
        <v>18120</v>
      </c>
      <c r="H13" s="94" t="s">
        <v>117</v>
      </c>
      <c r="I13" s="94" t="s">
        <v>118</v>
      </c>
      <c r="J13" s="94">
        <v>644238282</v>
      </c>
      <c r="K13" s="94" t="s">
        <v>119</v>
      </c>
      <c r="L13" s="99"/>
    </row>
    <row r="14" spans="1:12" ht="18" x14ac:dyDescent="0.25">
      <c r="A14" s="92">
        <v>12</v>
      </c>
      <c r="B14" s="96" t="s">
        <v>120</v>
      </c>
      <c r="C14" s="96" t="s">
        <v>121</v>
      </c>
      <c r="D14" s="96" t="s">
        <v>86</v>
      </c>
      <c r="E14" s="96" t="s">
        <v>68</v>
      </c>
      <c r="F14" s="96" t="s">
        <v>122</v>
      </c>
      <c r="G14" s="97">
        <v>18620</v>
      </c>
      <c r="H14" s="94" t="s">
        <v>123</v>
      </c>
      <c r="I14" s="94" t="s">
        <v>124</v>
      </c>
      <c r="K14" s="94" t="s">
        <v>125</v>
      </c>
      <c r="L14" s="99"/>
    </row>
    <row r="15" spans="1:12" ht="18" x14ac:dyDescent="0.25">
      <c r="A15" s="92">
        <v>13</v>
      </c>
      <c r="B15" s="96" t="s">
        <v>126</v>
      </c>
      <c r="C15" s="96" t="s">
        <v>127</v>
      </c>
      <c r="D15" s="96" t="s">
        <v>62</v>
      </c>
      <c r="E15" s="96" t="s">
        <v>68</v>
      </c>
      <c r="F15" s="96" t="s">
        <v>128</v>
      </c>
      <c r="G15" s="97">
        <v>18538</v>
      </c>
      <c r="H15" s="94" t="s">
        <v>129</v>
      </c>
      <c r="I15" s="94" t="s">
        <v>129</v>
      </c>
      <c r="J15" s="94">
        <v>646644103</v>
      </c>
      <c r="K15" s="94" t="s">
        <v>130</v>
      </c>
      <c r="L15" s="99"/>
    </row>
    <row r="16" spans="1:12" ht="18" x14ac:dyDescent="0.25">
      <c r="A16" s="92">
        <v>14</v>
      </c>
      <c r="B16" s="96" t="s">
        <v>131</v>
      </c>
      <c r="C16" s="96" t="s">
        <v>132</v>
      </c>
      <c r="D16" s="96" t="s">
        <v>86</v>
      </c>
      <c r="E16" s="96" t="s">
        <v>68</v>
      </c>
      <c r="F16" s="96" t="s">
        <v>133</v>
      </c>
      <c r="G16" s="97">
        <v>18438</v>
      </c>
      <c r="H16" s="94" t="s">
        <v>134</v>
      </c>
      <c r="I16" s="94" t="s">
        <v>134</v>
      </c>
      <c r="J16" s="94">
        <v>636347092</v>
      </c>
      <c r="K16" s="94" t="s">
        <v>135</v>
      </c>
      <c r="L16" s="99"/>
    </row>
    <row r="17" spans="1:12" ht="18" x14ac:dyDescent="0.25">
      <c r="A17" s="92">
        <v>15</v>
      </c>
      <c r="B17" s="96" t="s">
        <v>136</v>
      </c>
      <c r="C17" s="96" t="s">
        <v>137</v>
      </c>
      <c r="D17" s="96" t="s">
        <v>62</v>
      </c>
      <c r="E17" s="96" t="s">
        <v>68</v>
      </c>
      <c r="F17" s="96" t="s">
        <v>138</v>
      </c>
      <c r="G17" s="97">
        <v>18690</v>
      </c>
      <c r="H17" s="94" t="s">
        <v>139</v>
      </c>
      <c r="I17" s="94" t="s">
        <v>140</v>
      </c>
      <c r="K17" s="94" t="s">
        <v>141</v>
      </c>
      <c r="L17" s="99"/>
    </row>
    <row r="18" spans="1:12" ht="18" x14ac:dyDescent="0.25">
      <c r="A18" s="92">
        <v>16</v>
      </c>
      <c r="B18" s="96" t="s">
        <v>142</v>
      </c>
      <c r="C18" s="96" t="s">
        <v>143</v>
      </c>
      <c r="D18" s="96" t="s">
        <v>62</v>
      </c>
      <c r="E18" s="96" t="s">
        <v>68</v>
      </c>
      <c r="F18" s="96" t="s">
        <v>144</v>
      </c>
      <c r="G18" s="97">
        <v>18450</v>
      </c>
      <c r="H18" s="94">
        <v>958851001</v>
      </c>
      <c r="I18" s="94">
        <v>958851258</v>
      </c>
      <c r="J18" s="94">
        <v>674707238</v>
      </c>
      <c r="K18" s="94" t="s">
        <v>145</v>
      </c>
      <c r="L18" s="99"/>
    </row>
    <row r="19" spans="1:12" ht="18" x14ac:dyDescent="0.25">
      <c r="A19" s="92">
        <v>17</v>
      </c>
      <c r="B19" s="96" t="s">
        <v>146</v>
      </c>
      <c r="C19" s="96" t="s">
        <v>147</v>
      </c>
      <c r="D19" s="96" t="s">
        <v>86</v>
      </c>
      <c r="E19" s="96" t="s">
        <v>68</v>
      </c>
      <c r="F19" s="96" t="s">
        <v>148</v>
      </c>
      <c r="G19" s="97">
        <v>18518</v>
      </c>
      <c r="H19" s="94" t="s">
        <v>149</v>
      </c>
      <c r="I19" s="94" t="s">
        <v>150</v>
      </c>
      <c r="K19" s="94" t="s">
        <v>151</v>
      </c>
      <c r="L19" s="99"/>
    </row>
    <row r="20" spans="1:12" ht="18" x14ac:dyDescent="0.25">
      <c r="A20" s="92">
        <v>18</v>
      </c>
      <c r="B20" s="96" t="s">
        <v>152</v>
      </c>
      <c r="C20" s="96" t="s">
        <v>153</v>
      </c>
      <c r="D20" s="96" t="s">
        <v>154</v>
      </c>
      <c r="E20" s="96" t="s">
        <v>68</v>
      </c>
      <c r="F20" s="96" t="s">
        <v>155</v>
      </c>
      <c r="G20" s="97">
        <v>18126</v>
      </c>
      <c r="H20" s="94" t="s">
        <v>156</v>
      </c>
      <c r="I20" s="94" t="s">
        <v>157</v>
      </c>
      <c r="J20" s="94">
        <v>687604749</v>
      </c>
      <c r="K20" s="94" t="s">
        <v>158</v>
      </c>
      <c r="L20" s="99"/>
    </row>
    <row r="21" spans="1:12" ht="18" x14ac:dyDescent="0.25">
      <c r="A21" s="92">
        <v>19</v>
      </c>
      <c r="B21" s="96" t="s">
        <v>159</v>
      </c>
      <c r="C21" s="96" t="s">
        <v>160</v>
      </c>
      <c r="D21" s="96" t="s">
        <v>62</v>
      </c>
      <c r="E21" s="96" t="s">
        <v>68</v>
      </c>
      <c r="F21" s="96" t="s">
        <v>161</v>
      </c>
      <c r="G21" s="97">
        <v>18100</v>
      </c>
      <c r="H21" s="94" t="s">
        <v>162</v>
      </c>
      <c r="I21" s="94" t="s">
        <v>163</v>
      </c>
      <c r="J21" s="94">
        <v>677097082</v>
      </c>
      <c r="K21" s="94" t="s">
        <v>164</v>
      </c>
      <c r="L21" s="99"/>
    </row>
    <row r="22" spans="1:12" ht="18" x14ac:dyDescent="0.25">
      <c r="A22" s="92">
        <v>20</v>
      </c>
      <c r="B22" s="96" t="s">
        <v>165</v>
      </c>
      <c r="C22" s="96" t="s">
        <v>166</v>
      </c>
      <c r="D22" s="96" t="s">
        <v>62</v>
      </c>
      <c r="E22" s="96" t="s">
        <v>68</v>
      </c>
      <c r="F22" s="96" t="s">
        <v>167</v>
      </c>
      <c r="G22" s="97">
        <v>18230</v>
      </c>
      <c r="H22" s="94">
        <v>958436011</v>
      </c>
      <c r="I22" s="94" t="s">
        <v>168</v>
      </c>
      <c r="J22" s="94">
        <v>679417480</v>
      </c>
      <c r="K22" s="94" t="s">
        <v>169</v>
      </c>
      <c r="L22" s="99"/>
    </row>
    <row r="23" spans="1:12" ht="18" x14ac:dyDescent="0.25">
      <c r="A23" s="92">
        <v>21</v>
      </c>
      <c r="B23" s="96" t="s">
        <v>170</v>
      </c>
      <c r="C23" s="96" t="s">
        <v>171</v>
      </c>
      <c r="D23" s="96" t="s">
        <v>172</v>
      </c>
      <c r="E23" s="96" t="s">
        <v>68</v>
      </c>
      <c r="F23" s="96" t="s">
        <v>173</v>
      </c>
      <c r="G23" s="97">
        <v>18860</v>
      </c>
      <c r="H23" s="94">
        <v>958671767</v>
      </c>
      <c r="I23" s="94">
        <v>958671767</v>
      </c>
      <c r="J23" s="94">
        <v>665946680</v>
      </c>
      <c r="K23" s="94" t="s">
        <v>174</v>
      </c>
      <c r="L23" s="99"/>
    </row>
    <row r="24" spans="1:12" ht="18" x14ac:dyDescent="0.25">
      <c r="A24" s="92">
        <v>22</v>
      </c>
      <c r="B24" s="96" t="s">
        <v>175</v>
      </c>
      <c r="C24" s="96" t="s">
        <v>176</v>
      </c>
      <c r="D24" s="96" t="s">
        <v>86</v>
      </c>
      <c r="E24" s="96" t="s">
        <v>68</v>
      </c>
      <c r="F24" s="96" t="s">
        <v>177</v>
      </c>
      <c r="G24" s="97">
        <v>18800</v>
      </c>
      <c r="H24" s="94" t="s">
        <v>178</v>
      </c>
      <c r="I24" s="94" t="s">
        <v>179</v>
      </c>
      <c r="J24" s="94">
        <v>958703886</v>
      </c>
      <c r="K24" s="94" t="s">
        <v>180</v>
      </c>
      <c r="L24" s="99"/>
    </row>
    <row r="25" spans="1:12" ht="18" x14ac:dyDescent="0.25">
      <c r="A25" s="92">
        <v>23</v>
      </c>
      <c r="B25" s="96" t="s">
        <v>181</v>
      </c>
      <c r="C25" s="96" t="s">
        <v>182</v>
      </c>
      <c r="D25" s="96" t="s">
        <v>86</v>
      </c>
      <c r="E25" s="96" t="s">
        <v>68</v>
      </c>
      <c r="F25" s="96" t="s">
        <v>183</v>
      </c>
      <c r="G25" s="97">
        <v>18184</v>
      </c>
      <c r="H25" s="94" t="s">
        <v>184</v>
      </c>
      <c r="I25" s="94" t="s">
        <v>185</v>
      </c>
      <c r="K25" s="94" t="s">
        <v>186</v>
      </c>
      <c r="L25" s="99"/>
    </row>
    <row r="26" spans="1:12" ht="18" x14ac:dyDescent="0.25">
      <c r="A26" s="92">
        <v>24</v>
      </c>
      <c r="B26" s="96" t="s">
        <v>187</v>
      </c>
      <c r="C26" s="96" t="s">
        <v>188</v>
      </c>
      <c r="D26" s="96" t="s">
        <v>86</v>
      </c>
      <c r="E26" s="96" t="s">
        <v>68</v>
      </c>
      <c r="F26" s="96" t="s">
        <v>189</v>
      </c>
      <c r="G26" s="97">
        <v>18516</v>
      </c>
      <c r="H26" s="94" t="s">
        <v>190</v>
      </c>
      <c r="I26" s="94" t="s">
        <v>191</v>
      </c>
      <c r="K26" s="94" t="s">
        <v>192</v>
      </c>
      <c r="L26" s="99"/>
    </row>
    <row r="27" spans="1:12" ht="18" x14ac:dyDescent="0.25">
      <c r="A27" s="92">
        <v>25</v>
      </c>
      <c r="B27" s="96" t="s">
        <v>193</v>
      </c>
      <c r="C27" s="96" t="s">
        <v>194</v>
      </c>
      <c r="D27" s="96" t="s">
        <v>86</v>
      </c>
      <c r="E27" s="96" t="s">
        <v>68</v>
      </c>
      <c r="F27" s="96" t="s">
        <v>195</v>
      </c>
      <c r="G27" s="97">
        <v>18510</v>
      </c>
      <c r="H27" s="94" t="s">
        <v>196</v>
      </c>
      <c r="I27" s="94" t="s">
        <v>197</v>
      </c>
      <c r="J27" s="94">
        <v>659629994</v>
      </c>
      <c r="K27" s="94" t="s">
        <v>198</v>
      </c>
      <c r="L27" s="99"/>
    </row>
    <row r="28" spans="1:12" ht="18" x14ac:dyDescent="0.25">
      <c r="A28" s="92">
        <v>26</v>
      </c>
      <c r="B28" s="96" t="s">
        <v>199</v>
      </c>
      <c r="C28" s="96" t="s">
        <v>200</v>
      </c>
      <c r="D28" s="96" t="s">
        <v>62</v>
      </c>
      <c r="E28" s="96" t="s">
        <v>68</v>
      </c>
      <c r="F28" s="96" t="s">
        <v>201</v>
      </c>
      <c r="G28" s="97">
        <v>18565</v>
      </c>
      <c r="H28" s="94" t="s">
        <v>202</v>
      </c>
      <c r="I28" s="94" t="s">
        <v>203</v>
      </c>
      <c r="J28" s="94">
        <v>653489178</v>
      </c>
      <c r="K28" s="94" t="s">
        <v>204</v>
      </c>
      <c r="L28" s="99"/>
    </row>
    <row r="29" spans="1:12" ht="18" x14ac:dyDescent="0.25">
      <c r="A29" s="92">
        <v>27</v>
      </c>
      <c r="B29" s="96" t="s">
        <v>205</v>
      </c>
      <c r="C29" s="96" t="s">
        <v>206</v>
      </c>
      <c r="D29" s="96" t="s">
        <v>62</v>
      </c>
      <c r="E29" s="96" t="s">
        <v>68</v>
      </c>
      <c r="F29" s="96" t="s">
        <v>69</v>
      </c>
      <c r="G29" s="97">
        <v>18817</v>
      </c>
      <c r="H29" s="94" t="s">
        <v>207</v>
      </c>
      <c r="I29" s="94" t="s">
        <v>208</v>
      </c>
      <c r="K29" s="94" t="s">
        <v>209</v>
      </c>
      <c r="L29" s="99"/>
    </row>
    <row r="30" spans="1:12" ht="18" x14ac:dyDescent="0.25">
      <c r="A30" s="92">
        <v>28</v>
      </c>
      <c r="B30" s="96" t="s">
        <v>210</v>
      </c>
      <c r="C30" s="96" t="s">
        <v>211</v>
      </c>
      <c r="D30" s="96" t="s">
        <v>62</v>
      </c>
      <c r="E30" s="96" t="s">
        <v>68</v>
      </c>
      <c r="F30" s="96" t="s">
        <v>212</v>
      </c>
      <c r="G30" s="97">
        <v>18451</v>
      </c>
      <c r="H30" s="94" t="s">
        <v>213</v>
      </c>
      <c r="I30" s="94" t="s">
        <v>214</v>
      </c>
      <c r="J30" s="94">
        <v>669713126</v>
      </c>
      <c r="K30" s="94" t="s">
        <v>215</v>
      </c>
      <c r="L30" s="99"/>
    </row>
    <row r="31" spans="1:12" ht="18" x14ac:dyDescent="0.25">
      <c r="A31" s="92">
        <v>29</v>
      </c>
      <c r="B31" s="96" t="s">
        <v>216</v>
      </c>
      <c r="C31" s="96" t="s">
        <v>217</v>
      </c>
      <c r="D31" s="96" t="s">
        <v>172</v>
      </c>
      <c r="E31" s="96" t="s">
        <v>68</v>
      </c>
      <c r="F31" s="96" t="s">
        <v>218</v>
      </c>
      <c r="G31" s="97">
        <v>18412</v>
      </c>
      <c r="H31" s="94" t="s">
        <v>219</v>
      </c>
      <c r="I31" s="94" t="s">
        <v>220</v>
      </c>
      <c r="J31" s="94">
        <v>628840131</v>
      </c>
      <c r="K31" s="94" t="s">
        <v>221</v>
      </c>
      <c r="L31" s="99"/>
    </row>
    <row r="32" spans="1:12" ht="18" x14ac:dyDescent="0.25">
      <c r="A32" s="92">
        <v>30</v>
      </c>
      <c r="B32" s="96" t="s">
        <v>222</v>
      </c>
      <c r="C32" s="96" t="s">
        <v>223</v>
      </c>
      <c r="D32" s="96" t="s">
        <v>86</v>
      </c>
      <c r="E32" s="96" t="s">
        <v>68</v>
      </c>
      <c r="F32" s="96" t="s">
        <v>224</v>
      </c>
      <c r="G32" s="97">
        <v>18416</v>
      </c>
      <c r="H32" s="94" t="s">
        <v>225</v>
      </c>
      <c r="I32" s="94" t="s">
        <v>226</v>
      </c>
      <c r="K32" s="94" t="s">
        <v>227</v>
      </c>
      <c r="L32" s="99"/>
    </row>
    <row r="33" spans="1:12" ht="18" x14ac:dyDescent="0.25">
      <c r="A33" s="92">
        <v>31</v>
      </c>
      <c r="B33" s="96" t="s">
        <v>228</v>
      </c>
      <c r="C33" s="96" t="s">
        <v>229</v>
      </c>
      <c r="D33" s="96" t="s">
        <v>172</v>
      </c>
      <c r="E33" s="96" t="s">
        <v>68</v>
      </c>
      <c r="F33" s="96" t="s">
        <v>230</v>
      </c>
      <c r="G33" s="97">
        <v>18129</v>
      </c>
      <c r="H33" s="94" t="s">
        <v>231</v>
      </c>
      <c r="I33" s="94" t="s">
        <v>232</v>
      </c>
      <c r="J33" s="94">
        <v>690259432</v>
      </c>
      <c r="K33" s="94" t="s">
        <v>233</v>
      </c>
      <c r="L33" s="99"/>
    </row>
    <row r="34" spans="1:12" ht="18" x14ac:dyDescent="0.25">
      <c r="A34" s="92">
        <v>32</v>
      </c>
      <c r="B34" s="96" t="s">
        <v>234</v>
      </c>
      <c r="C34" s="96" t="s">
        <v>235</v>
      </c>
      <c r="D34" s="96" t="s">
        <v>62</v>
      </c>
      <c r="E34" s="96" t="s">
        <v>68</v>
      </c>
      <c r="F34" s="96" t="s">
        <v>236</v>
      </c>
      <c r="G34" s="97">
        <v>18440</v>
      </c>
      <c r="H34" s="94" t="s">
        <v>237</v>
      </c>
      <c r="I34" s="94" t="s">
        <v>238</v>
      </c>
      <c r="K34" s="94" t="s">
        <v>239</v>
      </c>
      <c r="L34" s="99"/>
    </row>
    <row r="35" spans="1:12" ht="18" x14ac:dyDescent="0.25">
      <c r="A35" s="92">
        <v>33</v>
      </c>
      <c r="B35" s="96" t="s">
        <v>240</v>
      </c>
      <c r="C35" s="96" t="s">
        <v>241</v>
      </c>
      <c r="D35" s="96" t="s">
        <v>62</v>
      </c>
      <c r="E35" s="96" t="s">
        <v>68</v>
      </c>
      <c r="F35" s="96" t="s">
        <v>242</v>
      </c>
      <c r="G35" s="97">
        <v>18199</v>
      </c>
      <c r="H35" s="94" t="s">
        <v>243</v>
      </c>
      <c r="I35" s="94" t="s">
        <v>244</v>
      </c>
      <c r="J35" s="94">
        <v>958308488</v>
      </c>
      <c r="K35" s="94" t="s">
        <v>245</v>
      </c>
      <c r="L35" s="99"/>
    </row>
    <row r="36" spans="1:12" ht="18" x14ac:dyDescent="0.25">
      <c r="A36" s="92">
        <v>34</v>
      </c>
      <c r="B36" s="96" t="s">
        <v>246</v>
      </c>
      <c r="C36" s="96" t="s">
        <v>247</v>
      </c>
      <c r="D36" s="96" t="s">
        <v>62</v>
      </c>
      <c r="E36" s="96" t="s">
        <v>68</v>
      </c>
      <c r="F36" s="96" t="s">
        <v>87</v>
      </c>
      <c r="G36" s="97">
        <v>18512</v>
      </c>
      <c r="H36" s="94" t="s">
        <v>248</v>
      </c>
      <c r="I36" s="94" t="s">
        <v>249</v>
      </c>
      <c r="J36" s="94">
        <v>647663198</v>
      </c>
      <c r="K36" s="94" t="s">
        <v>250</v>
      </c>
      <c r="L36" s="99"/>
    </row>
    <row r="37" spans="1:12" ht="18" x14ac:dyDescent="0.25">
      <c r="A37" s="92">
        <v>35</v>
      </c>
      <c r="B37" s="96" t="s">
        <v>251</v>
      </c>
      <c r="C37" s="96" t="s">
        <v>252</v>
      </c>
      <c r="D37" s="96" t="s">
        <v>86</v>
      </c>
      <c r="E37" s="96" t="s">
        <v>68</v>
      </c>
      <c r="F37" s="96" t="s">
        <v>138</v>
      </c>
      <c r="G37" s="97">
        <v>18290</v>
      </c>
      <c r="H37" s="94" t="s">
        <v>253</v>
      </c>
      <c r="I37" s="94" t="s">
        <v>254</v>
      </c>
      <c r="J37" s="94">
        <v>625853339</v>
      </c>
      <c r="K37" s="94" t="s">
        <v>255</v>
      </c>
      <c r="L37" s="99"/>
    </row>
    <row r="38" spans="1:12" ht="18" x14ac:dyDescent="0.25">
      <c r="A38" s="92">
        <v>36</v>
      </c>
      <c r="B38" s="96" t="s">
        <v>256</v>
      </c>
      <c r="C38" s="96" t="s">
        <v>257</v>
      </c>
      <c r="D38" s="96" t="s">
        <v>62</v>
      </c>
      <c r="E38" s="96" t="s">
        <v>68</v>
      </c>
      <c r="F38" s="96" t="s">
        <v>258</v>
      </c>
      <c r="G38" s="97">
        <v>18565</v>
      </c>
      <c r="H38" s="94" t="s">
        <v>259</v>
      </c>
      <c r="I38" s="94" t="s">
        <v>260</v>
      </c>
      <c r="K38" s="94" t="s">
        <v>261</v>
      </c>
      <c r="L38" s="99"/>
    </row>
    <row r="39" spans="1:12" ht="18" x14ac:dyDescent="0.25">
      <c r="A39" s="92">
        <v>37</v>
      </c>
      <c r="B39" s="96" t="s">
        <v>262</v>
      </c>
      <c r="C39" s="96" t="s">
        <v>263</v>
      </c>
      <c r="D39" s="96" t="s">
        <v>264</v>
      </c>
      <c r="E39" s="96" t="s">
        <v>68</v>
      </c>
      <c r="F39" s="96" t="s">
        <v>265</v>
      </c>
      <c r="G39" s="97">
        <v>18810</v>
      </c>
      <c r="H39" s="94" t="s">
        <v>266</v>
      </c>
      <c r="I39" s="94" t="s">
        <v>267</v>
      </c>
      <c r="K39" s="94" t="s">
        <v>268</v>
      </c>
      <c r="L39" s="99"/>
    </row>
    <row r="40" spans="1:12" ht="18" x14ac:dyDescent="0.25">
      <c r="A40" s="92">
        <v>38</v>
      </c>
      <c r="B40" s="96" t="s">
        <v>269</v>
      </c>
      <c r="C40" s="96" t="s">
        <v>270</v>
      </c>
      <c r="D40" s="96" t="s">
        <v>86</v>
      </c>
      <c r="E40" s="96" t="s">
        <v>68</v>
      </c>
      <c r="F40" s="96" t="s">
        <v>271</v>
      </c>
      <c r="G40" s="97">
        <v>18418</v>
      </c>
      <c r="H40" s="94" t="s">
        <v>272</v>
      </c>
      <c r="I40" s="94" t="s">
        <v>273</v>
      </c>
      <c r="J40" s="94">
        <v>649710906</v>
      </c>
      <c r="K40" s="94" t="s">
        <v>274</v>
      </c>
      <c r="L40" s="99"/>
    </row>
    <row r="41" spans="1:12" ht="18" x14ac:dyDescent="0.25">
      <c r="A41" s="92">
        <v>39</v>
      </c>
      <c r="B41" s="96" t="s">
        <v>275</v>
      </c>
      <c r="C41" s="96" t="s">
        <v>276</v>
      </c>
      <c r="D41" s="96" t="s">
        <v>154</v>
      </c>
      <c r="E41" s="96" t="s">
        <v>68</v>
      </c>
      <c r="F41" s="96" t="s">
        <v>277</v>
      </c>
      <c r="G41" s="97">
        <v>18413</v>
      </c>
      <c r="H41" s="94" t="s">
        <v>278</v>
      </c>
      <c r="I41" s="94" t="s">
        <v>279</v>
      </c>
      <c r="J41" s="94">
        <v>616220381</v>
      </c>
      <c r="K41" s="94" t="s">
        <v>280</v>
      </c>
      <c r="L41" s="99"/>
    </row>
    <row r="42" spans="1:12" ht="18" x14ac:dyDescent="0.25">
      <c r="A42" s="92">
        <v>40</v>
      </c>
      <c r="B42" s="96" t="s">
        <v>281</v>
      </c>
      <c r="C42" s="96" t="s">
        <v>282</v>
      </c>
      <c r="D42" s="96" t="s">
        <v>154</v>
      </c>
      <c r="E42" s="96" t="s">
        <v>68</v>
      </c>
      <c r="F42" s="96" t="s">
        <v>283</v>
      </c>
      <c r="G42" s="97">
        <v>18410</v>
      </c>
      <c r="H42" s="94" t="s">
        <v>284</v>
      </c>
      <c r="I42" s="94" t="s">
        <v>285</v>
      </c>
      <c r="J42" s="94">
        <v>686519400</v>
      </c>
      <c r="K42" s="94" t="s">
        <v>286</v>
      </c>
      <c r="L42" s="99"/>
    </row>
    <row r="43" spans="1:12" ht="18" x14ac:dyDescent="0.25">
      <c r="A43" s="92">
        <v>41</v>
      </c>
      <c r="B43" s="96" t="s">
        <v>287</v>
      </c>
      <c r="C43" s="96" t="s">
        <v>288</v>
      </c>
      <c r="D43" s="96" t="s">
        <v>172</v>
      </c>
      <c r="E43" s="96" t="s">
        <v>68</v>
      </c>
      <c r="F43" s="96" t="s">
        <v>289</v>
      </c>
      <c r="G43" s="97">
        <v>18730</v>
      </c>
      <c r="H43" s="94" t="s">
        <v>290</v>
      </c>
      <c r="I43" s="94" t="s">
        <v>291</v>
      </c>
      <c r="K43" s="94" t="s">
        <v>292</v>
      </c>
      <c r="L43" s="99"/>
    </row>
    <row r="44" spans="1:12" ht="18" x14ac:dyDescent="0.25">
      <c r="A44" s="92">
        <v>42</v>
      </c>
      <c r="B44" s="96" t="s">
        <v>293</v>
      </c>
      <c r="C44" s="96" t="s">
        <v>294</v>
      </c>
      <c r="D44" s="96" t="s">
        <v>62</v>
      </c>
      <c r="E44" s="96" t="s">
        <v>68</v>
      </c>
      <c r="F44" s="96" t="s">
        <v>224</v>
      </c>
      <c r="G44" s="97">
        <v>18439</v>
      </c>
      <c r="H44" s="94" t="s">
        <v>295</v>
      </c>
      <c r="I44" s="94" t="s">
        <v>296</v>
      </c>
      <c r="J44" s="94" t="s">
        <v>297</v>
      </c>
      <c r="K44" s="94" t="s">
        <v>298</v>
      </c>
      <c r="L44" s="99"/>
    </row>
    <row r="45" spans="1:12" ht="18" x14ac:dyDescent="0.25">
      <c r="A45" s="92">
        <v>43</v>
      </c>
      <c r="B45" s="96" t="s">
        <v>299</v>
      </c>
      <c r="C45" s="96" t="s">
        <v>300</v>
      </c>
      <c r="D45" s="96" t="s">
        <v>154</v>
      </c>
      <c r="E45" s="96" t="s">
        <v>68</v>
      </c>
      <c r="F45" s="96" t="s">
        <v>301</v>
      </c>
      <c r="G45" s="97">
        <v>18818</v>
      </c>
      <c r="H45" s="94" t="s">
        <v>302</v>
      </c>
      <c r="I45" s="94" t="s">
        <v>303</v>
      </c>
      <c r="K45" s="94" t="s">
        <v>304</v>
      </c>
      <c r="L45" s="99"/>
    </row>
    <row r="46" spans="1:12" ht="18" x14ac:dyDescent="0.25">
      <c r="A46" s="92">
        <v>44</v>
      </c>
      <c r="B46" s="96" t="s">
        <v>305</v>
      </c>
      <c r="C46" s="96" t="s">
        <v>306</v>
      </c>
      <c r="D46" s="96" t="s">
        <v>62</v>
      </c>
      <c r="E46" s="96" t="s">
        <v>68</v>
      </c>
      <c r="F46" s="96" t="s">
        <v>307</v>
      </c>
      <c r="G46" s="97">
        <v>18816</v>
      </c>
      <c r="H46" s="94" t="s">
        <v>308</v>
      </c>
      <c r="I46" s="94" t="s">
        <v>309</v>
      </c>
      <c r="K46" s="94" t="s">
        <v>310</v>
      </c>
      <c r="L46" s="100"/>
    </row>
    <row r="47" spans="1:12" ht="18" x14ac:dyDescent="0.25">
      <c r="A47" s="92">
        <v>45</v>
      </c>
      <c r="B47" s="96" t="s">
        <v>311</v>
      </c>
      <c r="C47" s="96" t="s">
        <v>312</v>
      </c>
      <c r="D47" s="96" t="s">
        <v>62</v>
      </c>
      <c r="E47" s="96" t="s">
        <v>68</v>
      </c>
      <c r="F47" s="96" t="s">
        <v>313</v>
      </c>
      <c r="G47" s="97">
        <v>18190</v>
      </c>
      <c r="H47" s="94" t="s">
        <v>314</v>
      </c>
      <c r="I47" s="94" t="s">
        <v>315</v>
      </c>
      <c r="K47" s="94" t="s">
        <v>316</v>
      </c>
      <c r="L47" s="99"/>
    </row>
    <row r="48" spans="1:12" ht="18" x14ac:dyDescent="0.25">
      <c r="A48" s="92">
        <v>46</v>
      </c>
      <c r="B48" s="96" t="s">
        <v>317</v>
      </c>
      <c r="C48" s="96" t="s">
        <v>318</v>
      </c>
      <c r="D48" s="96" t="s">
        <v>86</v>
      </c>
      <c r="E48" s="96" t="s">
        <v>68</v>
      </c>
      <c r="F48" s="96" t="s">
        <v>319</v>
      </c>
      <c r="G48" s="97">
        <v>18330</v>
      </c>
      <c r="H48" s="94" t="s">
        <v>320</v>
      </c>
      <c r="I48" s="94" t="s">
        <v>321</v>
      </c>
      <c r="J48" s="94">
        <v>722423591</v>
      </c>
      <c r="K48" s="94" t="s">
        <v>322</v>
      </c>
      <c r="L48" s="99"/>
    </row>
    <row r="49" spans="1:12" ht="18" x14ac:dyDescent="0.25">
      <c r="A49" s="92">
        <v>47</v>
      </c>
      <c r="B49" s="96" t="s">
        <v>323</v>
      </c>
      <c r="C49" s="96" t="s">
        <v>324</v>
      </c>
      <c r="D49" s="96" t="s">
        <v>154</v>
      </c>
      <c r="E49" s="96" t="s">
        <v>68</v>
      </c>
      <c r="F49" s="96" t="s">
        <v>325</v>
      </c>
      <c r="G49" s="97">
        <v>18329</v>
      </c>
      <c r="H49" s="94" t="s">
        <v>326</v>
      </c>
      <c r="I49" s="94" t="s">
        <v>327</v>
      </c>
      <c r="J49" s="94">
        <v>685190283</v>
      </c>
      <c r="K49" s="94" t="s">
        <v>328</v>
      </c>
      <c r="L49" s="99"/>
    </row>
    <row r="50" spans="1:12" ht="18" x14ac:dyDescent="0.25">
      <c r="A50" s="92">
        <v>48</v>
      </c>
      <c r="B50" s="96" t="s">
        <v>329</v>
      </c>
      <c r="C50" s="96" t="s">
        <v>330</v>
      </c>
      <c r="D50" s="96" t="s">
        <v>86</v>
      </c>
      <c r="E50" s="96" t="s">
        <v>68</v>
      </c>
      <c r="F50" s="96" t="s">
        <v>331</v>
      </c>
      <c r="G50" s="97">
        <v>18194</v>
      </c>
      <c r="H50" s="94" t="s">
        <v>332</v>
      </c>
      <c r="I50" s="94" t="s">
        <v>333</v>
      </c>
      <c r="J50" s="94">
        <v>661584993</v>
      </c>
      <c r="K50" s="94" t="s">
        <v>334</v>
      </c>
      <c r="L50" s="99"/>
    </row>
    <row r="51" spans="1:12" ht="18" x14ac:dyDescent="0.25">
      <c r="A51" s="92">
        <v>49</v>
      </c>
      <c r="B51" s="96" t="s">
        <v>335</v>
      </c>
      <c r="C51" s="96" t="s">
        <v>336</v>
      </c>
      <c r="D51" s="96" t="s">
        <v>62</v>
      </c>
      <c r="E51" s="96" t="s">
        <v>68</v>
      </c>
      <c r="F51" s="96" t="s">
        <v>337</v>
      </c>
      <c r="G51" s="97">
        <v>18339</v>
      </c>
      <c r="H51" s="94" t="s">
        <v>338</v>
      </c>
      <c r="I51" s="94" t="s">
        <v>339</v>
      </c>
      <c r="K51" s="94" t="s">
        <v>340</v>
      </c>
      <c r="L51" s="99"/>
    </row>
    <row r="52" spans="1:12" ht="18" x14ac:dyDescent="0.25">
      <c r="A52" s="92">
        <v>50</v>
      </c>
      <c r="B52" s="96" t="s">
        <v>341</v>
      </c>
      <c r="C52" s="96" t="s">
        <v>342</v>
      </c>
      <c r="D52" s="96" t="s">
        <v>62</v>
      </c>
      <c r="E52" s="96" t="s">
        <v>68</v>
      </c>
      <c r="F52" s="96" t="s">
        <v>343</v>
      </c>
      <c r="G52" s="97">
        <v>18518</v>
      </c>
      <c r="H52" s="94" t="s">
        <v>344</v>
      </c>
      <c r="I52" s="94" t="s">
        <v>344</v>
      </c>
      <c r="J52" s="94">
        <v>662217054</v>
      </c>
      <c r="K52" s="94" t="s">
        <v>345</v>
      </c>
      <c r="L52" s="99"/>
    </row>
    <row r="53" spans="1:12" ht="18" x14ac:dyDescent="0.25">
      <c r="A53" s="92">
        <v>51</v>
      </c>
      <c r="B53" s="96" t="s">
        <v>346</v>
      </c>
      <c r="C53" s="96" t="s">
        <v>347</v>
      </c>
      <c r="D53" s="96" t="s">
        <v>86</v>
      </c>
      <c r="E53" s="96" t="s">
        <v>68</v>
      </c>
      <c r="F53" s="96" t="s">
        <v>348</v>
      </c>
      <c r="G53" s="97">
        <v>18211</v>
      </c>
      <c r="H53" s="94" t="s">
        <v>349</v>
      </c>
      <c r="I53" s="94" t="s">
        <v>350</v>
      </c>
      <c r="J53" s="94">
        <v>689752102</v>
      </c>
      <c r="K53" s="94" t="s">
        <v>351</v>
      </c>
      <c r="L53" s="99"/>
    </row>
    <row r="54" spans="1:12" ht="18" x14ac:dyDescent="0.25">
      <c r="A54" s="92">
        <v>52</v>
      </c>
      <c r="B54" s="96" t="s">
        <v>352</v>
      </c>
      <c r="C54" s="96" t="s">
        <v>353</v>
      </c>
      <c r="D54" s="96" t="s">
        <v>62</v>
      </c>
      <c r="E54" s="96" t="s">
        <v>68</v>
      </c>
      <c r="F54" s="96" t="s">
        <v>69</v>
      </c>
      <c r="G54" s="97">
        <v>18564</v>
      </c>
      <c r="H54" s="94" t="s">
        <v>354</v>
      </c>
      <c r="I54" s="94" t="s">
        <v>355</v>
      </c>
      <c r="J54" s="94">
        <v>663670715</v>
      </c>
      <c r="K54" s="94" t="s">
        <v>356</v>
      </c>
      <c r="L54" s="99"/>
    </row>
    <row r="55" spans="1:12" ht="18" x14ac:dyDescent="0.25">
      <c r="A55" s="92">
        <v>53</v>
      </c>
      <c r="B55" s="96" t="s">
        <v>357</v>
      </c>
      <c r="C55" s="96" t="s">
        <v>358</v>
      </c>
      <c r="D55" s="96" t="s">
        <v>62</v>
      </c>
      <c r="E55" s="96" t="s">
        <v>68</v>
      </c>
      <c r="F55" s="96" t="s">
        <v>359</v>
      </c>
      <c r="G55" s="97">
        <v>18814</v>
      </c>
      <c r="H55" s="94" t="s">
        <v>360</v>
      </c>
      <c r="I55" s="94" t="s">
        <v>361</v>
      </c>
      <c r="J55" s="94">
        <v>626782243</v>
      </c>
      <c r="K55" s="94" t="s">
        <v>362</v>
      </c>
      <c r="L55" s="99"/>
    </row>
    <row r="56" spans="1:12" ht="18" x14ac:dyDescent="0.25">
      <c r="A56" s="92">
        <v>54</v>
      </c>
      <c r="B56" s="96" t="s">
        <v>363</v>
      </c>
      <c r="C56" s="96" t="s">
        <v>364</v>
      </c>
      <c r="D56" s="96" t="s">
        <v>86</v>
      </c>
      <c r="E56" s="96" t="s">
        <v>68</v>
      </c>
      <c r="F56" s="96" t="s">
        <v>365</v>
      </c>
      <c r="G56" s="97">
        <v>18517</v>
      </c>
      <c r="H56" s="94" t="s">
        <v>366</v>
      </c>
      <c r="I56" s="94" t="s">
        <v>367</v>
      </c>
      <c r="K56" s="94" t="s">
        <v>368</v>
      </c>
      <c r="L56" s="99"/>
    </row>
    <row r="57" spans="1:12" ht="18" x14ac:dyDescent="0.25">
      <c r="A57" s="92">
        <v>55</v>
      </c>
      <c r="B57" s="96" t="s">
        <v>369</v>
      </c>
      <c r="C57" s="96" t="s">
        <v>370</v>
      </c>
      <c r="D57" s="96" t="s">
        <v>62</v>
      </c>
      <c r="E57" s="96" t="s">
        <v>68</v>
      </c>
      <c r="F57" s="96" t="s">
        <v>371</v>
      </c>
      <c r="G57" s="97">
        <v>18813</v>
      </c>
      <c r="H57" s="94" t="s">
        <v>372</v>
      </c>
      <c r="I57" s="94" t="s">
        <v>373</v>
      </c>
      <c r="K57" s="94" t="s">
        <v>374</v>
      </c>
      <c r="L57" s="99"/>
    </row>
    <row r="58" spans="1:12" ht="18" x14ac:dyDescent="0.25">
      <c r="A58" s="92">
        <v>56</v>
      </c>
      <c r="B58" s="96" t="s">
        <v>375</v>
      </c>
      <c r="C58" s="96" t="s">
        <v>376</v>
      </c>
      <c r="D58" s="96" t="s">
        <v>62</v>
      </c>
      <c r="E58" s="96" t="s">
        <v>68</v>
      </c>
      <c r="F58" s="96" t="s">
        <v>377</v>
      </c>
      <c r="G58" s="97">
        <v>18850</v>
      </c>
      <c r="H58" s="94" t="s">
        <v>378</v>
      </c>
      <c r="I58" s="94" t="s">
        <v>379</v>
      </c>
      <c r="J58" s="94">
        <v>661314421</v>
      </c>
      <c r="K58" s="94" t="s">
        <v>380</v>
      </c>
      <c r="L58" s="99"/>
    </row>
    <row r="59" spans="1:12" ht="18" x14ac:dyDescent="0.25">
      <c r="A59" s="92">
        <v>57</v>
      </c>
      <c r="B59" s="96" t="s">
        <v>381</v>
      </c>
      <c r="C59" s="96" t="s">
        <v>382</v>
      </c>
      <c r="D59" s="96" t="s">
        <v>62</v>
      </c>
      <c r="E59" s="96" t="s">
        <v>68</v>
      </c>
      <c r="F59" s="96" t="s">
        <v>383</v>
      </c>
      <c r="G59" s="97">
        <v>18195</v>
      </c>
      <c r="H59" s="94" t="s">
        <v>384</v>
      </c>
      <c r="I59" s="94" t="s">
        <v>385</v>
      </c>
      <c r="K59" s="94" t="s">
        <v>386</v>
      </c>
      <c r="L59" s="99"/>
    </row>
    <row r="60" spans="1:12" ht="18" x14ac:dyDescent="0.25">
      <c r="A60" s="92">
        <v>58</v>
      </c>
      <c r="B60" s="96" t="s">
        <v>387</v>
      </c>
      <c r="C60" s="96" t="s">
        <v>388</v>
      </c>
      <c r="D60" s="96" t="s">
        <v>86</v>
      </c>
      <c r="E60" s="96" t="s">
        <v>68</v>
      </c>
      <c r="F60" s="96" t="s">
        <v>389</v>
      </c>
      <c r="G60" s="97">
        <v>18181</v>
      </c>
      <c r="H60" s="94" t="s">
        <v>390</v>
      </c>
      <c r="I60" s="94" t="s">
        <v>391</v>
      </c>
      <c r="J60" s="94">
        <v>645211942</v>
      </c>
      <c r="K60" s="94" t="s">
        <v>392</v>
      </c>
      <c r="L60" s="99"/>
    </row>
    <row r="61" spans="1:12" ht="18" x14ac:dyDescent="0.25">
      <c r="A61" s="92">
        <v>59</v>
      </c>
      <c r="B61" s="96" t="s">
        <v>393</v>
      </c>
      <c r="C61" s="96" t="s">
        <v>394</v>
      </c>
      <c r="D61" s="96" t="s">
        <v>62</v>
      </c>
      <c r="E61" s="96" t="s">
        <v>68</v>
      </c>
      <c r="F61" s="96" t="s">
        <v>395</v>
      </c>
      <c r="G61" s="97">
        <v>18538</v>
      </c>
      <c r="H61" s="94" t="s">
        <v>396</v>
      </c>
      <c r="I61" s="94" t="s">
        <v>397</v>
      </c>
      <c r="K61" s="94" t="s">
        <v>398</v>
      </c>
      <c r="L61" s="99"/>
    </row>
    <row r="62" spans="1:12" ht="18" x14ac:dyDescent="0.25">
      <c r="A62" s="92">
        <v>60</v>
      </c>
      <c r="B62" s="96" t="s">
        <v>399</v>
      </c>
      <c r="C62" s="96" t="s">
        <v>400</v>
      </c>
      <c r="D62" s="96" t="s">
        <v>86</v>
      </c>
      <c r="E62" s="96" t="s">
        <v>68</v>
      </c>
      <c r="F62" s="96" t="s">
        <v>401</v>
      </c>
      <c r="G62" s="97">
        <v>18567</v>
      </c>
      <c r="H62" s="94" t="s">
        <v>402</v>
      </c>
      <c r="I62" s="94" t="s">
        <v>403</v>
      </c>
      <c r="J62" s="94">
        <v>674396770</v>
      </c>
      <c r="K62" s="94" t="s">
        <v>404</v>
      </c>
      <c r="L62" s="99"/>
    </row>
    <row r="63" spans="1:12" ht="18" x14ac:dyDescent="0.25">
      <c r="A63" s="92">
        <v>61</v>
      </c>
      <c r="B63" s="96" t="s">
        <v>405</v>
      </c>
      <c r="C63" s="96" t="s">
        <v>406</v>
      </c>
      <c r="D63" s="96" t="s">
        <v>62</v>
      </c>
      <c r="E63" s="96" t="s">
        <v>68</v>
      </c>
      <c r="F63" s="96" t="s">
        <v>407</v>
      </c>
      <c r="G63" s="97">
        <v>18570</v>
      </c>
      <c r="H63" s="94" t="s">
        <v>408</v>
      </c>
      <c r="I63" s="94" t="s">
        <v>409</v>
      </c>
      <c r="J63" s="94">
        <v>685341423</v>
      </c>
      <c r="K63" s="94" t="s">
        <v>410</v>
      </c>
      <c r="L63" s="99"/>
    </row>
    <row r="64" spans="1:12" ht="18" x14ac:dyDescent="0.25">
      <c r="A64" s="92">
        <v>62</v>
      </c>
      <c r="B64" s="96" t="s">
        <v>411</v>
      </c>
      <c r="C64" s="96" t="s">
        <v>412</v>
      </c>
      <c r="D64" s="96" t="s">
        <v>413</v>
      </c>
      <c r="E64" s="96" t="s">
        <v>68</v>
      </c>
      <c r="F64" s="96" t="s">
        <v>258</v>
      </c>
      <c r="G64" s="97">
        <v>18180</v>
      </c>
      <c r="H64" s="94">
        <v>958680001</v>
      </c>
      <c r="I64" s="94" t="s">
        <v>414</v>
      </c>
      <c r="J64" s="94" t="s">
        <v>415</v>
      </c>
      <c r="K64" s="94" t="s">
        <v>416</v>
      </c>
      <c r="L64" s="99"/>
    </row>
    <row r="65" spans="1:12" ht="18" x14ac:dyDescent="0.25">
      <c r="A65" s="92">
        <v>63</v>
      </c>
      <c r="B65" s="96" t="s">
        <v>417</v>
      </c>
      <c r="C65" s="96" t="s">
        <v>418</v>
      </c>
      <c r="D65" s="96" t="s">
        <v>62</v>
      </c>
      <c r="E65" s="96" t="s">
        <v>68</v>
      </c>
      <c r="F65" s="96" t="s">
        <v>419</v>
      </c>
      <c r="G65" s="97">
        <v>18152</v>
      </c>
      <c r="H65" s="94" t="s">
        <v>420</v>
      </c>
      <c r="I65" s="94" t="s">
        <v>421</v>
      </c>
      <c r="K65" s="94" t="s">
        <v>422</v>
      </c>
      <c r="L65" s="99"/>
    </row>
    <row r="66" spans="1:12" ht="18" x14ac:dyDescent="0.25">
      <c r="A66" s="92">
        <v>64</v>
      </c>
      <c r="B66" s="96" t="s">
        <v>423</v>
      </c>
      <c r="C66" s="96" t="s">
        <v>424</v>
      </c>
      <c r="D66" s="96" t="s">
        <v>86</v>
      </c>
      <c r="E66" s="96" t="s">
        <v>68</v>
      </c>
      <c r="F66" s="96" t="s">
        <v>87</v>
      </c>
      <c r="G66" s="97">
        <v>18512</v>
      </c>
      <c r="H66" s="101" t="s">
        <v>425</v>
      </c>
      <c r="I66" s="94" t="s">
        <v>426</v>
      </c>
      <c r="J66" s="94">
        <v>699237210</v>
      </c>
      <c r="K66" s="94" t="s">
        <v>427</v>
      </c>
      <c r="L66" s="99"/>
    </row>
    <row r="67" spans="1:12" ht="18" x14ac:dyDescent="0.25">
      <c r="A67" s="92">
        <v>65</v>
      </c>
      <c r="B67" s="96" t="s">
        <v>428</v>
      </c>
      <c r="C67" s="96" t="s">
        <v>429</v>
      </c>
      <c r="D67" s="96" t="s">
        <v>62</v>
      </c>
      <c r="E67" s="96" t="s">
        <v>68</v>
      </c>
      <c r="F67" s="96" t="s">
        <v>430</v>
      </c>
      <c r="G67" s="97">
        <v>18567</v>
      </c>
      <c r="H67" s="94" t="s">
        <v>431</v>
      </c>
      <c r="I67" s="94" t="s">
        <v>432</v>
      </c>
      <c r="J67" s="94">
        <v>647828271</v>
      </c>
      <c r="K67" s="94" t="s">
        <v>433</v>
      </c>
      <c r="L67" s="99"/>
    </row>
    <row r="68" spans="1:12" ht="18" x14ac:dyDescent="0.25">
      <c r="A68" s="92">
        <v>66</v>
      </c>
      <c r="B68" s="96" t="s">
        <v>434</v>
      </c>
      <c r="C68" s="96" t="s">
        <v>435</v>
      </c>
      <c r="D68" s="96" t="s">
        <v>62</v>
      </c>
      <c r="E68" s="96" t="s">
        <v>68</v>
      </c>
      <c r="F68" s="96" t="s">
        <v>436</v>
      </c>
      <c r="G68" s="97">
        <v>18192</v>
      </c>
      <c r="H68" s="94" t="s">
        <v>437</v>
      </c>
      <c r="I68" s="94" t="s">
        <v>437</v>
      </c>
      <c r="J68" s="94">
        <v>607048819</v>
      </c>
      <c r="K68" s="94" t="s">
        <v>438</v>
      </c>
      <c r="L68" s="99"/>
    </row>
    <row r="69" spans="1:12" ht="18" x14ac:dyDescent="0.25">
      <c r="A69" s="92">
        <v>67</v>
      </c>
      <c r="B69" s="96" t="s">
        <v>439</v>
      </c>
      <c r="C69" s="96" t="s">
        <v>440</v>
      </c>
      <c r="D69" s="96" t="s">
        <v>62</v>
      </c>
      <c r="E69" s="96" t="s">
        <v>68</v>
      </c>
      <c r="F69" s="96" t="s">
        <v>441</v>
      </c>
      <c r="G69" s="97">
        <v>18650</v>
      </c>
      <c r="H69" s="94" t="s">
        <v>442</v>
      </c>
      <c r="I69" s="94" t="s">
        <v>443</v>
      </c>
      <c r="J69" s="94">
        <v>661527534</v>
      </c>
      <c r="K69" s="94" t="s">
        <v>444</v>
      </c>
      <c r="L69" s="99"/>
    </row>
    <row r="70" spans="1:12" ht="18" x14ac:dyDescent="0.25">
      <c r="A70" s="92">
        <v>68</v>
      </c>
      <c r="B70" s="96" t="s">
        <v>445</v>
      </c>
      <c r="C70" s="96" t="s">
        <v>446</v>
      </c>
      <c r="D70" s="96" t="s">
        <v>62</v>
      </c>
      <c r="E70" s="96" t="s">
        <v>68</v>
      </c>
      <c r="F70" s="96" t="s">
        <v>447</v>
      </c>
      <c r="G70" s="97">
        <v>18130</v>
      </c>
      <c r="H70" s="94" t="s">
        <v>448</v>
      </c>
      <c r="I70" s="94" t="s">
        <v>449</v>
      </c>
      <c r="J70" s="94">
        <v>685286606</v>
      </c>
      <c r="K70" s="94" t="s">
        <v>450</v>
      </c>
      <c r="L70" s="99"/>
    </row>
    <row r="71" spans="1:12" ht="18" x14ac:dyDescent="0.25">
      <c r="A71" s="92">
        <v>69</v>
      </c>
      <c r="B71" s="96" t="s">
        <v>451</v>
      </c>
      <c r="C71" s="96" t="s">
        <v>452</v>
      </c>
      <c r="D71" s="96" t="s">
        <v>62</v>
      </c>
      <c r="E71" s="96" t="s">
        <v>68</v>
      </c>
      <c r="F71" s="96" t="s">
        <v>377</v>
      </c>
      <c r="G71" s="97">
        <v>18513</v>
      </c>
      <c r="H71" s="94">
        <v>958677301</v>
      </c>
      <c r="I71" s="94" t="s">
        <v>453</v>
      </c>
      <c r="J71" s="94">
        <v>605496962</v>
      </c>
      <c r="K71" s="94" t="s">
        <v>454</v>
      </c>
      <c r="L71" s="99"/>
    </row>
    <row r="72" spans="1:12" ht="18" x14ac:dyDescent="0.25">
      <c r="A72" s="92">
        <v>70</v>
      </c>
      <c r="B72" s="96" t="s">
        <v>455</v>
      </c>
      <c r="C72" s="96" t="s">
        <v>456</v>
      </c>
      <c r="D72" s="96" t="s">
        <v>62</v>
      </c>
      <c r="E72" s="96" t="s">
        <v>68</v>
      </c>
      <c r="F72" s="96" t="s">
        <v>457</v>
      </c>
      <c r="G72" s="97">
        <v>18515</v>
      </c>
      <c r="H72" s="94" t="s">
        <v>458</v>
      </c>
      <c r="I72" s="94" t="s">
        <v>459</v>
      </c>
      <c r="K72" s="94" t="s">
        <v>460</v>
      </c>
      <c r="L72" s="99"/>
    </row>
    <row r="73" spans="1:12" ht="18" x14ac:dyDescent="0.25">
      <c r="A73" s="92">
        <v>71</v>
      </c>
      <c r="B73" s="96" t="s">
        <v>461</v>
      </c>
      <c r="C73" s="96" t="s">
        <v>462</v>
      </c>
      <c r="D73" s="96" t="s">
        <v>172</v>
      </c>
      <c r="E73" s="96" t="s">
        <v>68</v>
      </c>
      <c r="F73" s="96" t="s">
        <v>463</v>
      </c>
      <c r="G73" s="97">
        <v>18001</v>
      </c>
      <c r="H73" s="94" t="s">
        <v>464</v>
      </c>
      <c r="I73" s="94" t="s">
        <v>465</v>
      </c>
      <c r="J73" s="94">
        <v>689901476</v>
      </c>
      <c r="K73" s="94" t="s">
        <v>466</v>
      </c>
      <c r="L73" s="99"/>
    </row>
    <row r="74" spans="1:12" ht="18" x14ac:dyDescent="0.25">
      <c r="A74" s="92">
        <v>72</v>
      </c>
      <c r="B74" s="96" t="s">
        <v>467</v>
      </c>
      <c r="C74" s="96" t="s">
        <v>468</v>
      </c>
      <c r="D74" s="96" t="s">
        <v>62</v>
      </c>
      <c r="E74" s="96" t="s">
        <v>68</v>
      </c>
      <c r="F74" s="96" t="s">
        <v>469</v>
      </c>
      <c r="G74" s="97">
        <v>18812</v>
      </c>
      <c r="H74" s="94" t="s">
        <v>470</v>
      </c>
      <c r="I74" s="94" t="s">
        <v>471</v>
      </c>
      <c r="J74" s="94">
        <v>664380860</v>
      </c>
      <c r="K74" s="94" t="s">
        <v>472</v>
      </c>
      <c r="L74" s="99"/>
    </row>
    <row r="75" spans="1:12" ht="18" x14ac:dyDescent="0.25">
      <c r="A75" s="92">
        <v>73</v>
      </c>
      <c r="B75" s="96" t="s">
        <v>473</v>
      </c>
      <c r="C75" s="96" t="s">
        <v>474</v>
      </c>
      <c r="D75" s="96" t="s">
        <v>86</v>
      </c>
      <c r="E75" s="96" t="s">
        <v>68</v>
      </c>
      <c r="F75" s="96" t="s">
        <v>475</v>
      </c>
      <c r="G75" s="97">
        <v>18340</v>
      </c>
      <c r="H75" s="94" t="s">
        <v>476</v>
      </c>
      <c r="I75" s="94" t="s">
        <v>477</v>
      </c>
      <c r="K75" s="94" t="s">
        <v>478</v>
      </c>
      <c r="L75" s="99"/>
    </row>
    <row r="76" spans="1:12" ht="18" x14ac:dyDescent="0.25">
      <c r="A76" s="92">
        <v>74</v>
      </c>
      <c r="B76" s="96" t="s">
        <v>479</v>
      </c>
      <c r="C76" s="96" t="s">
        <v>480</v>
      </c>
      <c r="D76" s="96" t="s">
        <v>86</v>
      </c>
      <c r="E76" s="96" t="s">
        <v>68</v>
      </c>
      <c r="F76" s="96" t="s">
        <v>201</v>
      </c>
      <c r="G76" s="97">
        <v>18110</v>
      </c>
      <c r="H76" s="94" t="s">
        <v>481</v>
      </c>
      <c r="I76" s="94" t="s">
        <v>482</v>
      </c>
      <c r="K76" s="94" t="s">
        <v>483</v>
      </c>
      <c r="L76" s="99"/>
    </row>
    <row r="77" spans="1:12" ht="18" x14ac:dyDescent="0.25">
      <c r="A77" s="92">
        <v>75</v>
      </c>
      <c r="B77" s="96" t="s">
        <v>484</v>
      </c>
      <c r="C77" s="96" t="s">
        <v>485</v>
      </c>
      <c r="D77" s="96" t="s">
        <v>62</v>
      </c>
      <c r="E77" s="96" t="s">
        <v>68</v>
      </c>
      <c r="F77" s="96" t="s">
        <v>486</v>
      </c>
      <c r="G77" s="97">
        <v>18840</v>
      </c>
      <c r="H77" s="94" t="s">
        <v>487</v>
      </c>
      <c r="I77" s="94" t="s">
        <v>488</v>
      </c>
      <c r="J77" s="94">
        <v>642035500</v>
      </c>
      <c r="K77" s="94" t="s">
        <v>489</v>
      </c>
      <c r="L77" s="99"/>
    </row>
    <row r="78" spans="1:12" ht="18" x14ac:dyDescent="0.25">
      <c r="A78" s="92">
        <v>76</v>
      </c>
      <c r="B78" s="96" t="s">
        <v>490</v>
      </c>
      <c r="C78" s="96" t="s">
        <v>491</v>
      </c>
      <c r="D78" s="96" t="s">
        <v>62</v>
      </c>
      <c r="E78" s="96" t="s">
        <v>68</v>
      </c>
      <c r="F78" s="96" t="s">
        <v>224</v>
      </c>
      <c r="G78" s="97">
        <v>18563</v>
      </c>
      <c r="H78" s="94" t="s">
        <v>492</v>
      </c>
      <c r="I78" s="94" t="s">
        <v>493</v>
      </c>
      <c r="K78" s="94" t="s">
        <v>494</v>
      </c>
      <c r="L78" s="99"/>
    </row>
    <row r="79" spans="1:12" ht="18" x14ac:dyDescent="0.25">
      <c r="A79" s="92">
        <v>77</v>
      </c>
      <c r="B79" s="96" t="s">
        <v>495</v>
      </c>
      <c r="C79" s="96" t="s">
        <v>496</v>
      </c>
      <c r="D79" s="96" t="s">
        <v>62</v>
      </c>
      <c r="E79" s="96" t="s">
        <v>68</v>
      </c>
      <c r="F79" s="96" t="s">
        <v>497</v>
      </c>
      <c r="G79" s="97">
        <v>18150</v>
      </c>
      <c r="H79" s="94" t="s">
        <v>498</v>
      </c>
      <c r="I79" s="94" t="s">
        <v>499</v>
      </c>
      <c r="K79" s="94" t="s">
        <v>500</v>
      </c>
      <c r="L79" s="99"/>
    </row>
    <row r="80" spans="1:12" ht="18" x14ac:dyDescent="0.25">
      <c r="A80" s="92">
        <v>78</v>
      </c>
      <c r="B80" s="96" t="s">
        <v>501</v>
      </c>
      <c r="C80" s="96" t="s">
        <v>502</v>
      </c>
      <c r="D80" s="96" t="s">
        <v>86</v>
      </c>
      <c r="E80" s="96" t="s">
        <v>68</v>
      </c>
      <c r="F80" s="96" t="s">
        <v>503</v>
      </c>
      <c r="G80" s="97">
        <v>18870</v>
      </c>
      <c r="H80" s="94" t="s">
        <v>504</v>
      </c>
      <c r="I80" s="94" t="s">
        <v>505</v>
      </c>
      <c r="K80" s="94" t="s">
        <v>506</v>
      </c>
      <c r="L80" s="99"/>
    </row>
    <row r="81" spans="1:12" ht="18" x14ac:dyDescent="0.25">
      <c r="A81" s="92">
        <v>79</v>
      </c>
      <c r="B81" s="96" t="s">
        <v>507</v>
      </c>
      <c r="C81" s="96" t="s">
        <v>508</v>
      </c>
      <c r="D81" s="96" t="s">
        <v>62</v>
      </c>
      <c r="E81" s="96" t="s">
        <v>68</v>
      </c>
      <c r="F81" s="96" t="s">
        <v>509</v>
      </c>
      <c r="G81" s="97">
        <v>18890</v>
      </c>
      <c r="H81" s="94" t="s">
        <v>510</v>
      </c>
      <c r="I81" s="94" t="s">
        <v>511</v>
      </c>
      <c r="K81" s="94" t="s">
        <v>512</v>
      </c>
      <c r="L81" s="99"/>
    </row>
    <row r="82" spans="1:12" ht="18" x14ac:dyDescent="0.25">
      <c r="A82" s="92">
        <v>80</v>
      </c>
      <c r="B82" s="96" t="s">
        <v>513</v>
      </c>
      <c r="C82" s="96" t="s">
        <v>514</v>
      </c>
      <c r="D82" s="96" t="s">
        <v>86</v>
      </c>
      <c r="E82" s="96" t="s">
        <v>68</v>
      </c>
      <c r="F82" s="96" t="s">
        <v>515</v>
      </c>
      <c r="G82" s="97">
        <v>18001</v>
      </c>
      <c r="H82" s="94" t="s">
        <v>516</v>
      </c>
      <c r="I82" s="94" t="s">
        <v>517</v>
      </c>
      <c r="K82" s="94" t="s">
        <v>518</v>
      </c>
      <c r="L82" s="99"/>
    </row>
    <row r="83" spans="1:12" ht="18" x14ac:dyDescent="0.25">
      <c r="A83" s="92">
        <v>81</v>
      </c>
      <c r="B83" s="96" t="s">
        <v>519</v>
      </c>
      <c r="C83" s="96" t="s">
        <v>520</v>
      </c>
      <c r="D83" s="96" t="s">
        <v>86</v>
      </c>
      <c r="E83" s="96" t="s">
        <v>68</v>
      </c>
      <c r="F83" s="96" t="s">
        <v>521</v>
      </c>
      <c r="G83" s="97">
        <v>18560</v>
      </c>
      <c r="H83" s="94" t="s">
        <v>522</v>
      </c>
      <c r="I83" s="94" t="s">
        <v>523</v>
      </c>
      <c r="K83" s="94" t="s">
        <v>524</v>
      </c>
      <c r="L83" s="99"/>
    </row>
    <row r="84" spans="1:12" ht="18" x14ac:dyDescent="0.25">
      <c r="A84" s="92">
        <v>82</v>
      </c>
      <c r="B84" s="96" t="s">
        <v>525</v>
      </c>
      <c r="C84" s="96" t="s">
        <v>526</v>
      </c>
      <c r="D84" s="96" t="s">
        <v>86</v>
      </c>
      <c r="E84" s="96" t="s">
        <v>68</v>
      </c>
      <c r="F84" s="96" t="s">
        <v>138</v>
      </c>
      <c r="G84" s="97">
        <v>18500</v>
      </c>
      <c r="H84" s="94" t="s">
        <v>527</v>
      </c>
      <c r="I84" s="94" t="s">
        <v>528</v>
      </c>
      <c r="K84" s="94" t="s">
        <v>529</v>
      </c>
      <c r="L84" s="100"/>
    </row>
    <row r="85" spans="1:12" ht="18" x14ac:dyDescent="0.25">
      <c r="A85" s="92">
        <v>83</v>
      </c>
      <c r="B85" s="96" t="s">
        <v>530</v>
      </c>
      <c r="C85" s="96" t="s">
        <v>531</v>
      </c>
      <c r="D85" s="96" t="s">
        <v>62</v>
      </c>
      <c r="E85" s="96" t="s">
        <v>68</v>
      </c>
      <c r="F85" s="96" t="s">
        <v>532</v>
      </c>
      <c r="G85" s="97">
        <v>18195</v>
      </c>
      <c r="H85" s="94" t="s">
        <v>533</v>
      </c>
      <c r="I85" s="94" t="s">
        <v>534</v>
      </c>
      <c r="J85" s="94">
        <v>622805166</v>
      </c>
      <c r="K85" s="94" t="s">
        <v>535</v>
      </c>
      <c r="L85" s="99"/>
    </row>
    <row r="86" spans="1:12" ht="18" x14ac:dyDescent="0.25">
      <c r="A86" s="92">
        <v>84</v>
      </c>
      <c r="B86" s="96" t="s">
        <v>536</v>
      </c>
      <c r="C86" s="96" t="s">
        <v>537</v>
      </c>
      <c r="D86" s="96" t="s">
        <v>86</v>
      </c>
      <c r="E86" s="96" t="s">
        <v>68</v>
      </c>
      <c r="F86" s="96" t="s">
        <v>538</v>
      </c>
      <c r="G86" s="97">
        <v>18614</v>
      </c>
      <c r="H86" s="94" t="s">
        <v>539</v>
      </c>
      <c r="I86" s="94" t="s">
        <v>540</v>
      </c>
      <c r="J86" s="94">
        <v>659870522</v>
      </c>
      <c r="K86" s="94" t="s">
        <v>541</v>
      </c>
      <c r="L86" s="99"/>
    </row>
    <row r="87" spans="1:12" ht="18" x14ac:dyDescent="0.25">
      <c r="A87" s="92">
        <v>85</v>
      </c>
      <c r="B87" s="96" t="s">
        <v>542</v>
      </c>
      <c r="C87" s="96" t="s">
        <v>543</v>
      </c>
      <c r="D87" s="96" t="s">
        <v>62</v>
      </c>
      <c r="E87" s="96" t="s">
        <v>68</v>
      </c>
      <c r="F87" s="96" t="s">
        <v>503</v>
      </c>
      <c r="G87" s="97">
        <v>18160</v>
      </c>
      <c r="H87" s="94" t="s">
        <v>544</v>
      </c>
      <c r="I87" s="94" t="s">
        <v>545</v>
      </c>
      <c r="J87" s="94">
        <v>661931475</v>
      </c>
      <c r="K87" s="94" t="s">
        <v>546</v>
      </c>
      <c r="L87" s="99"/>
    </row>
    <row r="88" spans="1:12" ht="18" x14ac:dyDescent="0.25">
      <c r="A88" s="92">
        <v>86</v>
      </c>
      <c r="B88" s="96" t="s">
        <v>547</v>
      </c>
      <c r="C88" s="96" t="s">
        <v>548</v>
      </c>
      <c r="D88" s="96" t="s">
        <v>172</v>
      </c>
      <c r="E88" s="96" t="s">
        <v>68</v>
      </c>
      <c r="F88" s="96" t="s">
        <v>549</v>
      </c>
      <c r="G88" s="97">
        <v>18212</v>
      </c>
      <c r="H88" s="94" t="s">
        <v>550</v>
      </c>
      <c r="I88" s="94" t="s">
        <v>551</v>
      </c>
      <c r="J88" s="94">
        <v>615265616</v>
      </c>
      <c r="K88" s="94" t="s">
        <v>552</v>
      </c>
      <c r="L88" s="99"/>
    </row>
    <row r="89" spans="1:12" ht="18" x14ac:dyDescent="0.25">
      <c r="A89" s="92">
        <v>87</v>
      </c>
      <c r="B89" s="96" t="s">
        <v>553</v>
      </c>
      <c r="C89" s="96" t="s">
        <v>554</v>
      </c>
      <c r="D89" s="96" t="s">
        <v>62</v>
      </c>
      <c r="E89" s="96" t="s">
        <v>68</v>
      </c>
      <c r="F89" s="96" t="s">
        <v>555</v>
      </c>
      <c r="G89" s="97">
        <v>18540</v>
      </c>
      <c r="H89" s="94" t="s">
        <v>556</v>
      </c>
      <c r="I89" s="94" t="s">
        <v>557</v>
      </c>
      <c r="K89" s="94" t="s">
        <v>558</v>
      </c>
      <c r="L89" s="99"/>
    </row>
    <row r="90" spans="1:12" ht="18" x14ac:dyDescent="0.25">
      <c r="A90" s="92">
        <v>88</v>
      </c>
      <c r="B90" s="96" t="s">
        <v>559</v>
      </c>
      <c r="C90" s="96" t="s">
        <v>560</v>
      </c>
      <c r="D90" s="96" t="s">
        <v>154</v>
      </c>
      <c r="E90" s="96" t="s">
        <v>68</v>
      </c>
      <c r="F90" s="96" t="s">
        <v>561</v>
      </c>
      <c r="G90" s="97">
        <v>18512</v>
      </c>
      <c r="H90" s="94" t="s">
        <v>562</v>
      </c>
      <c r="I90" s="94" t="s">
        <v>563</v>
      </c>
      <c r="K90" s="94" t="s">
        <v>564</v>
      </c>
      <c r="L90" s="99"/>
    </row>
    <row r="91" spans="1:12" ht="18" x14ac:dyDescent="0.25">
      <c r="A91" s="92">
        <v>89</v>
      </c>
      <c r="B91" s="96" t="s">
        <v>565</v>
      </c>
      <c r="C91" s="96" t="s">
        <v>566</v>
      </c>
      <c r="D91" s="96" t="s">
        <v>62</v>
      </c>
      <c r="E91" s="96" t="s">
        <v>68</v>
      </c>
      <c r="F91" s="96" t="s">
        <v>567</v>
      </c>
      <c r="G91" s="97">
        <v>18830</v>
      </c>
      <c r="H91" s="94" t="s">
        <v>568</v>
      </c>
      <c r="I91" s="94" t="s">
        <v>569</v>
      </c>
      <c r="J91" s="94">
        <v>602212368</v>
      </c>
      <c r="K91" s="94" t="s">
        <v>570</v>
      </c>
      <c r="L91" s="99"/>
    </row>
    <row r="92" spans="1:12" ht="18" x14ac:dyDescent="0.25">
      <c r="A92" s="92">
        <v>90</v>
      </c>
      <c r="B92" s="96" t="s">
        <v>571</v>
      </c>
      <c r="C92" s="96" t="s">
        <v>572</v>
      </c>
      <c r="D92" s="96" t="s">
        <v>62</v>
      </c>
      <c r="E92" s="96" t="s">
        <v>68</v>
      </c>
      <c r="F92" s="96" t="s">
        <v>377</v>
      </c>
      <c r="G92" s="97">
        <v>18183</v>
      </c>
      <c r="H92" s="94" t="s">
        <v>573</v>
      </c>
      <c r="I92" s="94" t="s">
        <v>574</v>
      </c>
      <c r="J92" s="94">
        <v>667904247</v>
      </c>
      <c r="K92" s="94" t="s">
        <v>575</v>
      </c>
      <c r="L92" s="99"/>
    </row>
    <row r="93" spans="1:12" ht="18" x14ac:dyDescent="0.25">
      <c r="A93" s="92">
        <v>91</v>
      </c>
      <c r="B93" s="96" t="s">
        <v>576</v>
      </c>
      <c r="C93" s="96" t="s">
        <v>577</v>
      </c>
      <c r="D93" s="96" t="s">
        <v>62</v>
      </c>
      <c r="E93" s="96" t="s">
        <v>68</v>
      </c>
      <c r="F93" s="96" t="s">
        <v>578</v>
      </c>
      <c r="G93" s="97">
        <v>18360</v>
      </c>
      <c r="H93" s="94">
        <v>958332111</v>
      </c>
      <c r="I93" s="94">
        <v>958332090</v>
      </c>
      <c r="J93" s="94">
        <v>680273335</v>
      </c>
      <c r="K93" s="94" t="s">
        <v>579</v>
      </c>
      <c r="L93" s="99"/>
    </row>
    <row r="94" spans="1:12" ht="18" x14ac:dyDescent="0.25">
      <c r="A94" s="92">
        <v>92</v>
      </c>
      <c r="B94" s="96" t="s">
        <v>580</v>
      </c>
      <c r="C94" s="96" t="s">
        <v>581</v>
      </c>
      <c r="D94" s="96" t="s">
        <v>86</v>
      </c>
      <c r="E94" s="96" t="s">
        <v>68</v>
      </c>
      <c r="F94" s="96" t="s">
        <v>582</v>
      </c>
      <c r="G94" s="97">
        <v>18198</v>
      </c>
      <c r="H94" s="94" t="s">
        <v>583</v>
      </c>
      <c r="I94" s="94" t="s">
        <v>584</v>
      </c>
      <c r="K94" s="94" t="s">
        <v>585</v>
      </c>
      <c r="L94" s="99"/>
    </row>
    <row r="95" spans="1:12" ht="18" x14ac:dyDescent="0.25">
      <c r="A95" s="92">
        <v>93</v>
      </c>
      <c r="B95" s="96" t="s">
        <v>586</v>
      </c>
      <c r="C95" s="96" t="s">
        <v>587</v>
      </c>
      <c r="D95" s="96" t="s">
        <v>62</v>
      </c>
      <c r="E95" s="96" t="s">
        <v>68</v>
      </c>
      <c r="F95" s="96" t="s">
        <v>588</v>
      </c>
      <c r="G95" s="97">
        <v>18260</v>
      </c>
      <c r="H95" s="94" t="s">
        <v>589</v>
      </c>
      <c r="I95" s="94" t="s">
        <v>590</v>
      </c>
      <c r="J95" s="94">
        <v>665442966</v>
      </c>
      <c r="K95" s="94" t="s">
        <v>591</v>
      </c>
      <c r="L95" s="99"/>
    </row>
    <row r="96" spans="1:12" ht="18" x14ac:dyDescent="0.25">
      <c r="A96" s="92">
        <v>94</v>
      </c>
      <c r="B96" s="96" t="s">
        <v>592</v>
      </c>
      <c r="C96" s="96" t="s">
        <v>593</v>
      </c>
      <c r="D96" s="96" t="s">
        <v>86</v>
      </c>
      <c r="E96" s="96" t="s">
        <v>68</v>
      </c>
      <c r="F96" s="96" t="s">
        <v>594</v>
      </c>
      <c r="G96" s="97">
        <v>18612</v>
      </c>
      <c r="H96" s="94" t="s">
        <v>595</v>
      </c>
      <c r="I96" s="94" t="s">
        <v>596</v>
      </c>
      <c r="K96" s="94" t="s">
        <v>597</v>
      </c>
      <c r="L96" s="99"/>
    </row>
    <row r="97" spans="1:12" ht="18" x14ac:dyDescent="0.25">
      <c r="A97" s="92">
        <v>95</v>
      </c>
      <c r="B97" s="96" t="s">
        <v>598</v>
      </c>
      <c r="C97" s="96" t="s">
        <v>599</v>
      </c>
      <c r="D97" s="96" t="s">
        <v>62</v>
      </c>
      <c r="E97" s="96" t="s">
        <v>68</v>
      </c>
      <c r="F97" s="96" t="s">
        <v>600</v>
      </c>
      <c r="G97" s="97">
        <v>18550</v>
      </c>
      <c r="H97" s="94" t="s">
        <v>601</v>
      </c>
      <c r="I97" s="94">
        <v>958396308</v>
      </c>
      <c r="K97" s="94" t="s">
        <v>602</v>
      </c>
      <c r="L97" s="99"/>
    </row>
    <row r="98" spans="1:12" ht="18" x14ac:dyDescent="0.25">
      <c r="A98" s="92">
        <v>96</v>
      </c>
      <c r="B98" s="96" t="s">
        <v>603</v>
      </c>
      <c r="C98" s="96" t="s">
        <v>604</v>
      </c>
      <c r="D98" s="96" t="s">
        <v>154</v>
      </c>
      <c r="E98" s="96" t="s">
        <v>68</v>
      </c>
      <c r="F98" s="96" t="s">
        <v>605</v>
      </c>
      <c r="G98" s="97">
        <v>18699</v>
      </c>
      <c r="H98" s="94">
        <v>958359036</v>
      </c>
      <c r="I98" s="94">
        <v>958359036</v>
      </c>
      <c r="K98" s="94" t="s">
        <v>606</v>
      </c>
      <c r="L98" s="99"/>
    </row>
    <row r="99" spans="1:12" ht="18" x14ac:dyDescent="0.25">
      <c r="A99" s="92">
        <v>97</v>
      </c>
      <c r="B99" s="96" t="s">
        <v>607</v>
      </c>
      <c r="C99" s="96" t="s">
        <v>608</v>
      </c>
      <c r="D99" s="96" t="s">
        <v>172</v>
      </c>
      <c r="E99" s="96"/>
      <c r="F99" s="96" t="s">
        <v>258</v>
      </c>
      <c r="G99" s="97">
        <v>18127</v>
      </c>
      <c r="H99" s="94">
        <v>958364079</v>
      </c>
      <c r="I99" s="94">
        <v>958364657</v>
      </c>
      <c r="J99" s="94">
        <v>662637343</v>
      </c>
      <c r="K99" s="94" t="s">
        <v>609</v>
      </c>
      <c r="L99" s="99"/>
    </row>
    <row r="100" spans="1:12" ht="18" x14ac:dyDescent="0.25">
      <c r="A100" s="92">
        <v>98</v>
      </c>
      <c r="B100" s="96" t="s">
        <v>610</v>
      </c>
      <c r="C100" s="96" t="s">
        <v>611</v>
      </c>
      <c r="D100" s="96" t="s">
        <v>62</v>
      </c>
      <c r="E100" s="96" t="s">
        <v>68</v>
      </c>
      <c r="F100" s="96" t="s">
        <v>612</v>
      </c>
      <c r="G100" s="97">
        <v>18518</v>
      </c>
      <c r="H100" s="94">
        <v>958672103</v>
      </c>
      <c r="I100" s="94">
        <v>958672144</v>
      </c>
      <c r="K100" s="94" t="s">
        <v>613</v>
      </c>
      <c r="L100" s="99"/>
    </row>
    <row r="101" spans="1:12" ht="18" x14ac:dyDescent="0.25">
      <c r="A101" s="92">
        <v>99</v>
      </c>
      <c r="B101" s="96" t="s">
        <v>614</v>
      </c>
      <c r="C101" s="96" t="s">
        <v>615</v>
      </c>
      <c r="D101" s="96" t="s">
        <v>62</v>
      </c>
      <c r="E101" s="96" t="s">
        <v>68</v>
      </c>
      <c r="F101" s="96" t="s">
        <v>616</v>
      </c>
      <c r="G101" s="97">
        <v>18699</v>
      </c>
      <c r="H101" s="94">
        <v>958645101</v>
      </c>
      <c r="I101" s="94">
        <v>958644374</v>
      </c>
      <c r="J101" s="94">
        <v>699156974</v>
      </c>
      <c r="K101" s="94" t="s">
        <v>617</v>
      </c>
      <c r="L101" s="99"/>
    </row>
    <row r="102" spans="1:12" ht="18" x14ac:dyDescent="0.25">
      <c r="A102" s="92">
        <v>100</v>
      </c>
      <c r="B102" s="96" t="s">
        <v>618</v>
      </c>
      <c r="C102" s="96" t="s">
        <v>619</v>
      </c>
      <c r="D102" s="96" t="s">
        <v>86</v>
      </c>
      <c r="E102" s="96" t="s">
        <v>68</v>
      </c>
      <c r="F102" s="96" t="s">
        <v>620</v>
      </c>
      <c r="G102" s="97">
        <v>18213</v>
      </c>
      <c r="H102" s="94">
        <v>958414261</v>
      </c>
      <c r="I102" s="94">
        <v>958414327</v>
      </c>
      <c r="K102" s="94" t="s">
        <v>621</v>
      </c>
      <c r="L102" s="99"/>
    </row>
    <row r="103" spans="1:12" ht="18" x14ac:dyDescent="0.25">
      <c r="A103" s="92">
        <v>101</v>
      </c>
      <c r="B103" s="96" t="s">
        <v>622</v>
      </c>
      <c r="C103" s="96" t="s">
        <v>623</v>
      </c>
      <c r="D103" s="96" t="s">
        <v>62</v>
      </c>
      <c r="E103" s="96" t="s">
        <v>68</v>
      </c>
      <c r="F103" s="96" t="s">
        <v>624</v>
      </c>
      <c r="G103" s="97">
        <v>18452</v>
      </c>
      <c r="H103" s="94">
        <v>958769032</v>
      </c>
      <c r="I103" s="94">
        <v>958769032</v>
      </c>
      <c r="K103" s="94" t="s">
        <v>625</v>
      </c>
      <c r="L103" s="99"/>
    </row>
    <row r="104" spans="1:12" ht="18" x14ac:dyDescent="0.25">
      <c r="A104" s="92">
        <v>102</v>
      </c>
      <c r="B104" s="96" t="s">
        <v>626</v>
      </c>
      <c r="C104" s="96" t="s">
        <v>627</v>
      </c>
      <c r="D104" s="96" t="s">
        <v>86</v>
      </c>
      <c r="E104" s="96" t="s">
        <v>68</v>
      </c>
      <c r="F104" s="96" t="s">
        <v>628</v>
      </c>
      <c r="G104" s="97">
        <v>18327</v>
      </c>
      <c r="H104" s="94" t="s">
        <v>629</v>
      </c>
      <c r="I104" s="94">
        <v>958457093</v>
      </c>
      <c r="J104" s="94">
        <v>685027626</v>
      </c>
      <c r="K104" s="94" t="s">
        <v>630</v>
      </c>
      <c r="L104" s="99"/>
    </row>
    <row r="105" spans="1:12" ht="18" x14ac:dyDescent="0.25">
      <c r="A105" s="92">
        <v>103</v>
      </c>
      <c r="B105" s="96" t="s">
        <v>631</v>
      </c>
      <c r="C105" s="96" t="s">
        <v>632</v>
      </c>
      <c r="D105" s="96" t="s">
        <v>62</v>
      </c>
      <c r="E105" s="96" t="s">
        <v>68</v>
      </c>
      <c r="F105" s="96" t="s">
        <v>633</v>
      </c>
      <c r="G105" s="97">
        <v>18420</v>
      </c>
      <c r="H105" s="94">
        <v>958770002</v>
      </c>
      <c r="I105" s="94">
        <v>958770219</v>
      </c>
      <c r="J105" s="94">
        <v>647448237</v>
      </c>
      <c r="K105" s="94" t="s">
        <v>634</v>
      </c>
      <c r="L105" s="99"/>
    </row>
    <row r="106" spans="1:12" ht="18" x14ac:dyDescent="0.25">
      <c r="A106" s="92">
        <v>104</v>
      </c>
      <c r="B106" s="96" t="s">
        <v>635</v>
      </c>
      <c r="C106" s="96" t="s">
        <v>636</v>
      </c>
      <c r="D106" s="96" t="s">
        <v>62</v>
      </c>
      <c r="E106" s="96" t="s">
        <v>68</v>
      </c>
      <c r="F106" s="96" t="s">
        <v>637</v>
      </c>
      <c r="G106" s="97">
        <v>18518</v>
      </c>
      <c r="H106" s="94">
        <v>958673054</v>
      </c>
      <c r="I106" s="94">
        <v>958673054</v>
      </c>
      <c r="J106" s="94">
        <v>958673103</v>
      </c>
      <c r="K106" s="94" t="s">
        <v>638</v>
      </c>
      <c r="L106" s="99"/>
    </row>
    <row r="107" spans="1:12" ht="18" x14ac:dyDescent="0.25">
      <c r="A107" s="92">
        <v>105</v>
      </c>
      <c r="B107" s="96" t="s">
        <v>639</v>
      </c>
      <c r="C107" s="96" t="s">
        <v>640</v>
      </c>
      <c r="D107" s="96" t="s">
        <v>86</v>
      </c>
      <c r="E107" s="96" t="s">
        <v>68</v>
      </c>
      <c r="F107" s="96" t="s">
        <v>641</v>
      </c>
      <c r="G107" s="97">
        <v>18656</v>
      </c>
      <c r="H107" s="94">
        <v>958795002</v>
      </c>
      <c r="I107" s="94">
        <v>958795238</v>
      </c>
      <c r="J107" s="94">
        <v>699146572</v>
      </c>
      <c r="K107" s="94" t="s">
        <v>642</v>
      </c>
      <c r="L107" s="99"/>
    </row>
    <row r="108" spans="1:12" ht="18" x14ac:dyDescent="0.25">
      <c r="A108" s="92">
        <v>106</v>
      </c>
      <c r="B108" s="96" t="s">
        <v>643</v>
      </c>
      <c r="C108" s="96" t="s">
        <v>644</v>
      </c>
      <c r="D108" s="96" t="s">
        <v>154</v>
      </c>
      <c r="E108" s="96" t="s">
        <v>68</v>
      </c>
      <c r="F108" s="96" t="s">
        <v>645</v>
      </c>
      <c r="G108" s="97">
        <v>18699</v>
      </c>
      <c r="H108" s="94" t="s">
        <v>646</v>
      </c>
      <c r="I108" s="94" t="s">
        <v>647</v>
      </c>
      <c r="J108" s="94">
        <v>609885164</v>
      </c>
      <c r="K108" s="94" t="s">
        <v>648</v>
      </c>
      <c r="L108" s="99"/>
    </row>
    <row r="109" spans="1:12" ht="18" x14ac:dyDescent="0.25">
      <c r="A109" s="92">
        <v>107</v>
      </c>
      <c r="B109" s="96" t="s">
        <v>649</v>
      </c>
      <c r="C109" s="96" t="s">
        <v>650</v>
      </c>
      <c r="D109" s="96" t="s">
        <v>172</v>
      </c>
      <c r="E109" s="96" t="s">
        <v>68</v>
      </c>
      <c r="F109" s="96" t="s">
        <v>224</v>
      </c>
      <c r="G109" s="97">
        <v>18449</v>
      </c>
      <c r="H109" s="94">
        <v>958768107</v>
      </c>
      <c r="I109" s="94">
        <v>958850923</v>
      </c>
      <c r="J109" s="94">
        <v>618411688</v>
      </c>
      <c r="K109" s="94" t="s">
        <v>651</v>
      </c>
      <c r="L109" s="99"/>
    </row>
    <row r="110" spans="1:12" ht="18" x14ac:dyDescent="0.25">
      <c r="A110" s="92">
        <v>108</v>
      </c>
      <c r="B110" s="96" t="s">
        <v>652</v>
      </c>
      <c r="C110" s="96" t="s">
        <v>653</v>
      </c>
      <c r="D110" s="96" t="s">
        <v>86</v>
      </c>
      <c r="E110" s="96" t="s">
        <v>68</v>
      </c>
      <c r="F110" s="96" t="s">
        <v>654</v>
      </c>
      <c r="G110" s="97">
        <v>18300</v>
      </c>
      <c r="H110" s="94">
        <v>958321156</v>
      </c>
      <c r="I110" s="94">
        <v>958322540</v>
      </c>
      <c r="K110" s="94" t="s">
        <v>655</v>
      </c>
      <c r="L110" s="99"/>
    </row>
    <row r="111" spans="1:12" ht="18" x14ac:dyDescent="0.25">
      <c r="A111" s="92">
        <v>109</v>
      </c>
      <c r="B111" s="96" t="s">
        <v>656</v>
      </c>
      <c r="C111" s="96" t="s">
        <v>657</v>
      </c>
      <c r="D111" s="96" t="s">
        <v>154</v>
      </c>
      <c r="E111" s="96" t="s">
        <v>68</v>
      </c>
      <c r="F111" s="96" t="s">
        <v>343</v>
      </c>
      <c r="G111" s="97">
        <v>18516</v>
      </c>
      <c r="H111" s="94">
        <v>958674817</v>
      </c>
      <c r="I111" s="94">
        <v>958674801</v>
      </c>
      <c r="K111" s="94" t="s">
        <v>658</v>
      </c>
      <c r="L111" s="99"/>
    </row>
    <row r="112" spans="1:12" ht="18" x14ac:dyDescent="0.25">
      <c r="A112" s="92">
        <v>110</v>
      </c>
      <c r="B112" s="96" t="s">
        <v>659</v>
      </c>
      <c r="C112" s="96" t="s">
        <v>660</v>
      </c>
      <c r="D112" s="96" t="s">
        <v>62</v>
      </c>
      <c r="E112" s="96" t="s">
        <v>68</v>
      </c>
      <c r="F112" s="96" t="s">
        <v>661</v>
      </c>
      <c r="G112" s="97">
        <v>18614</v>
      </c>
      <c r="H112" s="94" t="s">
        <v>662</v>
      </c>
      <c r="I112" s="94" t="s">
        <v>663</v>
      </c>
      <c r="J112" s="94">
        <v>627167574</v>
      </c>
      <c r="K112" s="94" t="s">
        <v>664</v>
      </c>
      <c r="L112" s="99"/>
    </row>
    <row r="113" spans="1:12" ht="18" x14ac:dyDescent="0.25">
      <c r="A113" s="92">
        <v>111</v>
      </c>
      <c r="B113" s="96" t="s">
        <v>665</v>
      </c>
      <c r="C113" s="96" t="s">
        <v>666</v>
      </c>
      <c r="D113" s="96" t="s">
        <v>62</v>
      </c>
      <c r="E113" s="96" t="s">
        <v>68</v>
      </c>
      <c r="F113" s="96" t="s">
        <v>667</v>
      </c>
      <c r="G113" s="97">
        <v>18494</v>
      </c>
      <c r="H113" s="94">
        <v>958760007</v>
      </c>
      <c r="I113" s="94">
        <v>958760106</v>
      </c>
      <c r="K113" s="94" t="s">
        <v>668</v>
      </c>
      <c r="L113" s="99"/>
    </row>
    <row r="114" spans="1:12" ht="18" x14ac:dyDescent="0.25">
      <c r="A114" s="92">
        <v>112</v>
      </c>
      <c r="B114" s="96" t="s">
        <v>669</v>
      </c>
      <c r="C114" s="96" t="s">
        <v>670</v>
      </c>
      <c r="D114" s="96" t="s">
        <v>86</v>
      </c>
      <c r="E114" s="96" t="s">
        <v>68</v>
      </c>
      <c r="F114" s="96" t="s">
        <v>671</v>
      </c>
      <c r="G114" s="97">
        <v>18130</v>
      </c>
      <c r="H114" s="94">
        <v>958587101</v>
      </c>
      <c r="I114" s="94">
        <v>958587377</v>
      </c>
      <c r="K114" s="94" t="s">
        <v>672</v>
      </c>
      <c r="L114" s="99"/>
    </row>
    <row r="115" spans="1:12" ht="18" x14ac:dyDescent="0.25">
      <c r="A115" s="92">
        <v>113</v>
      </c>
      <c r="B115" s="96" t="s">
        <v>673</v>
      </c>
      <c r="C115" s="96" t="s">
        <v>674</v>
      </c>
      <c r="D115" s="96" t="s">
        <v>62</v>
      </c>
      <c r="E115" s="96" t="s">
        <v>68</v>
      </c>
      <c r="F115" s="96" t="s">
        <v>675</v>
      </c>
      <c r="G115" s="97">
        <v>18200</v>
      </c>
      <c r="H115" s="94" t="s">
        <v>676</v>
      </c>
      <c r="I115" s="94">
        <v>958410062</v>
      </c>
      <c r="J115" s="94">
        <v>660191560</v>
      </c>
      <c r="K115" s="94" t="s">
        <v>677</v>
      </c>
      <c r="L115" s="99"/>
    </row>
    <row r="116" spans="1:12" ht="18" x14ac:dyDescent="0.25">
      <c r="A116" s="92">
        <v>114</v>
      </c>
      <c r="B116" s="96" t="s">
        <v>678</v>
      </c>
      <c r="C116" s="96" t="s">
        <v>679</v>
      </c>
      <c r="D116" s="96" t="s">
        <v>62</v>
      </c>
      <c r="E116" s="96" t="s">
        <v>68</v>
      </c>
      <c r="F116" s="96" t="s">
        <v>680</v>
      </c>
      <c r="G116" s="97">
        <v>18516</v>
      </c>
      <c r="H116" s="94">
        <v>958690451</v>
      </c>
      <c r="I116" s="94">
        <v>958690451</v>
      </c>
      <c r="K116" s="94" t="s">
        <v>681</v>
      </c>
      <c r="L116" s="99"/>
    </row>
    <row r="117" spans="1:12" ht="18" x14ac:dyDescent="0.25">
      <c r="A117" s="92">
        <v>115</v>
      </c>
      <c r="B117" s="96" t="s">
        <v>682</v>
      </c>
      <c r="C117" s="96" t="s">
        <v>683</v>
      </c>
      <c r="D117" s="96" t="s">
        <v>62</v>
      </c>
      <c r="E117" s="96" t="s">
        <v>68</v>
      </c>
      <c r="F117" s="96" t="s">
        <v>69</v>
      </c>
      <c r="G117" s="97">
        <v>18247</v>
      </c>
      <c r="H117" s="94" t="s">
        <v>684</v>
      </c>
      <c r="I117" s="94">
        <v>958403096</v>
      </c>
      <c r="K117" s="94" t="s">
        <v>685</v>
      </c>
      <c r="L117" s="99"/>
    </row>
    <row r="118" spans="1:12" ht="18" x14ac:dyDescent="0.25">
      <c r="A118" s="92">
        <v>116</v>
      </c>
      <c r="B118" s="96" t="s">
        <v>686</v>
      </c>
      <c r="C118" s="96" t="s">
        <v>687</v>
      </c>
      <c r="D118" s="96" t="s">
        <v>172</v>
      </c>
      <c r="E118" s="96" t="s">
        <v>68</v>
      </c>
      <c r="F118" s="96" t="s">
        <v>688</v>
      </c>
      <c r="G118" s="97">
        <v>18611</v>
      </c>
      <c r="H118" s="94">
        <v>958626036</v>
      </c>
      <c r="I118" s="94">
        <v>958626424</v>
      </c>
      <c r="J118" s="94">
        <v>673075769</v>
      </c>
      <c r="K118" s="94" t="s">
        <v>689</v>
      </c>
      <c r="L118" s="100"/>
    </row>
    <row r="119" spans="1:12" ht="18" x14ac:dyDescent="0.25">
      <c r="A119" s="92">
        <v>117</v>
      </c>
      <c r="B119" s="96" t="s">
        <v>690</v>
      </c>
      <c r="C119" s="96" t="s">
        <v>691</v>
      </c>
      <c r="D119" s="96" t="s">
        <v>86</v>
      </c>
      <c r="E119" s="96" t="s">
        <v>68</v>
      </c>
      <c r="F119" s="96" t="s">
        <v>692</v>
      </c>
      <c r="G119" s="97">
        <v>18193</v>
      </c>
      <c r="H119" s="94" t="s">
        <v>693</v>
      </c>
      <c r="I119" s="94">
        <v>958500594</v>
      </c>
      <c r="J119" s="94">
        <v>637310201</v>
      </c>
      <c r="K119" s="94" t="s">
        <v>694</v>
      </c>
      <c r="L119" s="99"/>
    </row>
    <row r="120" spans="1:12" ht="18" x14ac:dyDescent="0.25">
      <c r="A120" s="92">
        <v>118</v>
      </c>
      <c r="B120" s="96" t="s">
        <v>695</v>
      </c>
      <c r="C120" s="96" t="s">
        <v>696</v>
      </c>
      <c r="D120" s="96" t="s">
        <v>62</v>
      </c>
      <c r="E120" s="96" t="s">
        <v>68</v>
      </c>
      <c r="F120" s="96" t="s">
        <v>697</v>
      </c>
      <c r="G120" s="97">
        <v>18270</v>
      </c>
      <c r="H120" s="94">
        <v>958336136</v>
      </c>
      <c r="I120" s="94">
        <v>958336186</v>
      </c>
      <c r="J120" s="94">
        <v>620889180</v>
      </c>
      <c r="K120" s="94" t="s">
        <v>698</v>
      </c>
      <c r="L120" s="99"/>
    </row>
    <row r="121" spans="1:12" ht="18" x14ac:dyDescent="0.25">
      <c r="A121" s="92">
        <v>119</v>
      </c>
      <c r="B121" s="96" t="s">
        <v>699</v>
      </c>
      <c r="C121" s="96" t="s">
        <v>700</v>
      </c>
      <c r="D121" s="96" t="s">
        <v>62</v>
      </c>
      <c r="E121" s="96" t="s">
        <v>68</v>
      </c>
      <c r="F121" s="96" t="s">
        <v>701</v>
      </c>
      <c r="G121" s="97">
        <v>18561</v>
      </c>
      <c r="H121" s="94">
        <v>958393328</v>
      </c>
      <c r="I121" s="94">
        <v>958393300</v>
      </c>
      <c r="J121" s="94">
        <v>656801143</v>
      </c>
      <c r="K121" s="94" t="s">
        <v>702</v>
      </c>
      <c r="L121" s="99"/>
    </row>
    <row r="122" spans="1:12" ht="18" x14ac:dyDescent="0.25">
      <c r="A122" s="92">
        <v>120</v>
      </c>
      <c r="B122" s="96" t="s">
        <v>703</v>
      </c>
      <c r="C122" s="96" t="s">
        <v>704</v>
      </c>
      <c r="D122" s="96" t="s">
        <v>705</v>
      </c>
      <c r="E122" s="96" t="s">
        <v>68</v>
      </c>
      <c r="F122" s="96" t="s">
        <v>706</v>
      </c>
      <c r="G122" s="97">
        <v>18569</v>
      </c>
      <c r="H122" s="94">
        <v>958392101</v>
      </c>
      <c r="I122" s="94">
        <v>958392156</v>
      </c>
      <c r="J122" s="94">
        <v>618994042</v>
      </c>
      <c r="K122" s="94" t="s">
        <v>707</v>
      </c>
      <c r="L122" s="99"/>
    </row>
    <row r="123" spans="1:12" ht="18" x14ac:dyDescent="0.25">
      <c r="A123" s="92">
        <v>121</v>
      </c>
      <c r="B123" s="96" t="s">
        <v>708</v>
      </c>
      <c r="C123" s="96" t="s">
        <v>709</v>
      </c>
      <c r="D123" s="96" t="s">
        <v>86</v>
      </c>
      <c r="E123" s="96" t="s">
        <v>68</v>
      </c>
      <c r="F123" s="96" t="s">
        <v>710</v>
      </c>
      <c r="G123" s="97">
        <v>18730</v>
      </c>
      <c r="H123" s="94" t="s">
        <v>711</v>
      </c>
      <c r="I123" s="94">
        <v>958443433</v>
      </c>
      <c r="J123" s="94">
        <v>676518522</v>
      </c>
      <c r="K123" s="94" t="s">
        <v>712</v>
      </c>
      <c r="L123" s="99"/>
    </row>
    <row r="124" spans="1:12" ht="18" x14ac:dyDescent="0.25">
      <c r="A124" s="92">
        <v>122</v>
      </c>
      <c r="B124" s="96" t="s">
        <v>713</v>
      </c>
      <c r="C124" s="96" t="s">
        <v>714</v>
      </c>
      <c r="D124" s="96" t="s">
        <v>62</v>
      </c>
      <c r="E124" s="96" t="s">
        <v>68</v>
      </c>
      <c r="F124" s="96" t="s">
        <v>715</v>
      </c>
      <c r="G124" s="97">
        <v>18540</v>
      </c>
      <c r="H124" s="94">
        <v>958692531</v>
      </c>
      <c r="I124" s="94">
        <v>958692600</v>
      </c>
      <c r="J124" s="94">
        <v>629934884</v>
      </c>
      <c r="K124" s="94" t="s">
        <v>716</v>
      </c>
      <c r="L124" s="99"/>
    </row>
    <row r="125" spans="1:12" ht="18" x14ac:dyDescent="0.25">
      <c r="A125" s="92">
        <v>123</v>
      </c>
      <c r="B125" s="96" t="s">
        <v>717</v>
      </c>
      <c r="C125" s="96" t="s">
        <v>718</v>
      </c>
      <c r="D125" s="96" t="s">
        <v>62</v>
      </c>
      <c r="E125" s="96" t="s">
        <v>68</v>
      </c>
      <c r="F125" s="96" t="s">
        <v>69</v>
      </c>
      <c r="G125" s="97">
        <v>18600</v>
      </c>
      <c r="H125" s="94">
        <v>958838330</v>
      </c>
      <c r="I125" s="94" t="s">
        <v>719</v>
      </c>
      <c r="K125" s="94" t="s">
        <v>720</v>
      </c>
      <c r="L125" s="99"/>
    </row>
    <row r="126" spans="1:12" ht="18" x14ac:dyDescent="0.25">
      <c r="A126" s="92">
        <v>124</v>
      </c>
      <c r="B126" s="96" t="s">
        <v>721</v>
      </c>
      <c r="C126" s="96" t="s">
        <v>722</v>
      </c>
      <c r="D126" s="96" t="s">
        <v>154</v>
      </c>
      <c r="E126" s="96" t="s">
        <v>68</v>
      </c>
      <c r="F126" s="96" t="s">
        <v>723</v>
      </c>
      <c r="G126" s="97">
        <v>18490</v>
      </c>
      <c r="H126" s="94">
        <v>958855002</v>
      </c>
      <c r="I126" s="94">
        <v>958855178</v>
      </c>
      <c r="J126" s="94">
        <v>698943333</v>
      </c>
      <c r="K126" s="94" t="s">
        <v>724</v>
      </c>
      <c r="L126" s="99"/>
    </row>
    <row r="127" spans="1:12" ht="18" x14ac:dyDescent="0.25">
      <c r="A127" s="92">
        <v>125</v>
      </c>
      <c r="B127" s="96" t="s">
        <v>725</v>
      </c>
      <c r="C127" s="96" t="s">
        <v>666</v>
      </c>
      <c r="D127" s="96" t="s">
        <v>62</v>
      </c>
      <c r="E127" s="96" t="s">
        <v>68</v>
      </c>
      <c r="F127" s="96" t="s">
        <v>726</v>
      </c>
      <c r="G127" s="97">
        <v>18494</v>
      </c>
      <c r="H127" s="94">
        <v>958760007</v>
      </c>
      <c r="I127" s="94">
        <v>958760106</v>
      </c>
      <c r="K127" s="94" t="s">
        <v>668</v>
      </c>
      <c r="L127" s="99"/>
    </row>
    <row r="128" spans="1:12" ht="18" x14ac:dyDescent="0.25">
      <c r="A128" s="92">
        <v>126</v>
      </c>
      <c r="B128" s="96" t="s">
        <v>727</v>
      </c>
      <c r="C128" s="96" t="s">
        <v>728</v>
      </c>
      <c r="D128" s="96" t="s">
        <v>62</v>
      </c>
      <c r="E128" s="96" t="s">
        <v>68</v>
      </c>
      <c r="F128" s="96" t="s">
        <v>729</v>
      </c>
      <c r="G128" s="97">
        <v>18657</v>
      </c>
      <c r="H128" s="94">
        <v>958777636</v>
      </c>
      <c r="I128" s="94">
        <v>958777607</v>
      </c>
      <c r="J128" s="94">
        <v>958777636</v>
      </c>
      <c r="K128" s="94" t="s">
        <v>730</v>
      </c>
      <c r="L128" s="99"/>
    </row>
    <row r="129" spans="1:12" ht="18" x14ac:dyDescent="0.25">
      <c r="A129" s="92">
        <v>127</v>
      </c>
      <c r="B129" s="96" t="s">
        <v>731</v>
      </c>
      <c r="C129" s="96" t="s">
        <v>732</v>
      </c>
      <c r="D129" s="96" t="s">
        <v>62</v>
      </c>
      <c r="E129" s="96" t="s">
        <v>68</v>
      </c>
      <c r="F129" s="96" t="s">
        <v>733</v>
      </c>
      <c r="G129" s="97">
        <v>18214</v>
      </c>
      <c r="H129" s="94">
        <v>958428051</v>
      </c>
      <c r="I129" s="94">
        <v>958429401</v>
      </c>
      <c r="J129" s="94">
        <v>696805932</v>
      </c>
      <c r="K129" s="94" t="s">
        <v>734</v>
      </c>
      <c r="L129" s="100"/>
    </row>
    <row r="130" spans="1:12" ht="18" x14ac:dyDescent="0.25">
      <c r="A130" s="92">
        <v>128</v>
      </c>
      <c r="B130" s="96" t="s">
        <v>735</v>
      </c>
      <c r="C130" s="96" t="s">
        <v>736</v>
      </c>
      <c r="D130" s="96" t="s">
        <v>154</v>
      </c>
      <c r="E130" s="96" t="s">
        <v>68</v>
      </c>
      <c r="F130" s="96" t="s">
        <v>737</v>
      </c>
      <c r="G130" s="97">
        <v>18151</v>
      </c>
      <c r="H130" s="94" t="s">
        <v>738</v>
      </c>
      <c r="I130" s="94">
        <v>958507066</v>
      </c>
      <c r="J130" s="94">
        <v>676338009</v>
      </c>
      <c r="K130" s="94" t="s">
        <v>739</v>
      </c>
      <c r="L130" s="99"/>
    </row>
    <row r="131" spans="1:12" ht="18" x14ac:dyDescent="0.25">
      <c r="A131" s="92">
        <v>129</v>
      </c>
      <c r="B131" s="96" t="s">
        <v>740</v>
      </c>
      <c r="C131" s="96" t="s">
        <v>741</v>
      </c>
      <c r="D131" s="96" t="s">
        <v>86</v>
      </c>
      <c r="E131" s="96" t="s">
        <v>68</v>
      </c>
      <c r="F131" s="96" t="s">
        <v>742</v>
      </c>
      <c r="G131" s="97">
        <v>18858</v>
      </c>
      <c r="H131" s="94">
        <v>958746101</v>
      </c>
      <c r="I131" s="94">
        <v>958746183</v>
      </c>
      <c r="J131" s="94">
        <v>681682306</v>
      </c>
      <c r="K131" s="94" t="s">
        <v>743</v>
      </c>
      <c r="L131" s="99"/>
    </row>
    <row r="132" spans="1:12" ht="18" x14ac:dyDescent="0.25">
      <c r="A132" s="92">
        <v>130</v>
      </c>
      <c r="B132" s="96" t="s">
        <v>744</v>
      </c>
      <c r="C132" s="96" t="s">
        <v>745</v>
      </c>
      <c r="D132" s="96" t="s">
        <v>62</v>
      </c>
      <c r="E132" s="96" t="s">
        <v>68</v>
      </c>
      <c r="F132" s="96" t="s">
        <v>746</v>
      </c>
      <c r="G132" s="97">
        <v>18400</v>
      </c>
      <c r="H132" s="94">
        <v>958785212</v>
      </c>
      <c r="I132" s="94">
        <v>958785523</v>
      </c>
      <c r="J132" s="94">
        <v>669954996</v>
      </c>
      <c r="K132" s="94" t="s">
        <v>747</v>
      </c>
      <c r="L132" s="99"/>
    </row>
    <row r="133" spans="1:12" ht="18" x14ac:dyDescent="0.25">
      <c r="A133" s="92">
        <v>131</v>
      </c>
      <c r="B133" s="96" t="s">
        <v>748</v>
      </c>
      <c r="C133" s="96" t="s">
        <v>749</v>
      </c>
      <c r="D133" s="96" t="s">
        <v>154</v>
      </c>
      <c r="E133" s="96"/>
      <c r="F133" s="96" t="s">
        <v>750</v>
      </c>
      <c r="G133" s="97">
        <v>18698</v>
      </c>
      <c r="H133" s="94">
        <v>958645001</v>
      </c>
      <c r="I133" s="94">
        <v>958645001</v>
      </c>
      <c r="J133" s="94">
        <v>691524150</v>
      </c>
      <c r="K133" s="94" t="s">
        <v>751</v>
      </c>
      <c r="L133" s="99"/>
    </row>
    <row r="134" spans="1:12" ht="18" x14ac:dyDescent="0.25">
      <c r="A134" s="92">
        <v>132</v>
      </c>
      <c r="B134" s="96" t="s">
        <v>752</v>
      </c>
      <c r="C134" s="96" t="s">
        <v>753</v>
      </c>
      <c r="D134" s="96" t="s">
        <v>86</v>
      </c>
      <c r="E134" s="96" t="s">
        <v>68</v>
      </c>
      <c r="F134" s="96" t="s">
        <v>441</v>
      </c>
      <c r="G134" s="97">
        <v>18630</v>
      </c>
      <c r="H134" s="94">
        <v>958555101</v>
      </c>
      <c r="I134" s="94">
        <v>958555780</v>
      </c>
      <c r="J134" s="94">
        <v>670627036</v>
      </c>
      <c r="K134" s="94" t="s">
        <v>754</v>
      </c>
      <c r="L134" s="99"/>
    </row>
    <row r="135" spans="1:12" ht="18" x14ac:dyDescent="0.25">
      <c r="A135" s="92">
        <v>133</v>
      </c>
      <c r="B135" s="96" t="s">
        <v>755</v>
      </c>
      <c r="C135" s="96" t="s">
        <v>756</v>
      </c>
      <c r="D135" s="96" t="s">
        <v>86</v>
      </c>
      <c r="E135" s="96" t="s">
        <v>68</v>
      </c>
      <c r="F135" s="96" t="s">
        <v>757</v>
      </c>
      <c r="G135" s="97">
        <v>18640</v>
      </c>
      <c r="H135" s="94">
        <v>958790012</v>
      </c>
      <c r="I135" s="94">
        <v>958790002</v>
      </c>
      <c r="J135" s="94">
        <v>687649104</v>
      </c>
      <c r="K135" s="94" t="s">
        <v>758</v>
      </c>
      <c r="L135" s="99"/>
    </row>
    <row r="136" spans="1:12" ht="18" x14ac:dyDescent="0.25">
      <c r="A136" s="92">
        <v>134</v>
      </c>
      <c r="B136" s="96" t="s">
        <v>759</v>
      </c>
      <c r="C136" s="96" t="s">
        <v>760</v>
      </c>
      <c r="D136" s="96" t="s">
        <v>86</v>
      </c>
      <c r="E136" s="96" t="s">
        <v>68</v>
      </c>
      <c r="F136" s="96" t="s">
        <v>761</v>
      </c>
      <c r="G136" s="97">
        <v>18411</v>
      </c>
      <c r="H136" s="94">
        <v>958763001</v>
      </c>
      <c r="I136" s="94">
        <v>958763300</v>
      </c>
      <c r="K136" s="94" t="s">
        <v>762</v>
      </c>
      <c r="L136" s="99"/>
    </row>
    <row r="137" spans="1:12" ht="18" x14ac:dyDescent="0.25">
      <c r="A137" s="92">
        <v>135</v>
      </c>
      <c r="B137" s="96" t="s">
        <v>763</v>
      </c>
      <c r="C137" s="96" t="s">
        <v>764</v>
      </c>
      <c r="D137" s="96" t="s">
        <v>62</v>
      </c>
      <c r="E137" s="96" t="s">
        <v>68</v>
      </c>
      <c r="F137" s="96" t="s">
        <v>765</v>
      </c>
      <c r="G137" s="97">
        <v>18530</v>
      </c>
      <c r="H137" s="94" t="s">
        <v>766</v>
      </c>
      <c r="I137" s="94">
        <v>958687144</v>
      </c>
      <c r="J137" s="94">
        <v>658622035</v>
      </c>
      <c r="K137" s="94" t="s">
        <v>767</v>
      </c>
      <c r="L137" s="99"/>
    </row>
    <row r="138" spans="1:12" ht="18" x14ac:dyDescent="0.25">
      <c r="A138" s="92">
        <v>136</v>
      </c>
      <c r="B138" s="96" t="s">
        <v>768</v>
      </c>
      <c r="C138" s="96" t="s">
        <v>769</v>
      </c>
      <c r="D138" s="96" t="s">
        <v>62</v>
      </c>
      <c r="E138" s="96" t="s">
        <v>68</v>
      </c>
      <c r="F138" s="96" t="s">
        <v>770</v>
      </c>
      <c r="G138" s="97">
        <v>18210</v>
      </c>
      <c r="H138" s="94" t="s">
        <v>771</v>
      </c>
      <c r="I138" s="94">
        <v>958405061</v>
      </c>
      <c r="J138" s="94">
        <v>615861469</v>
      </c>
      <c r="K138" s="94" t="s">
        <v>772</v>
      </c>
      <c r="L138" s="99"/>
    </row>
    <row r="139" spans="1:12" ht="18" x14ac:dyDescent="0.25">
      <c r="A139" s="92">
        <v>137</v>
      </c>
      <c r="B139" s="96" t="s">
        <v>773</v>
      </c>
      <c r="C139" s="96" t="s">
        <v>774</v>
      </c>
      <c r="D139" s="96" t="s">
        <v>86</v>
      </c>
      <c r="E139" s="96" t="s">
        <v>68</v>
      </c>
      <c r="F139" s="96" t="s">
        <v>775</v>
      </c>
      <c r="G139" s="97">
        <v>18517</v>
      </c>
      <c r="H139" s="94">
        <v>958674151</v>
      </c>
      <c r="I139" s="94">
        <v>958674107</v>
      </c>
      <c r="J139" s="94">
        <v>609438979</v>
      </c>
      <c r="K139" s="94" t="s">
        <v>776</v>
      </c>
      <c r="L139" s="99"/>
    </row>
    <row r="140" spans="1:12" ht="18" x14ac:dyDescent="0.25">
      <c r="A140" s="92">
        <v>138</v>
      </c>
      <c r="B140" s="96" t="s">
        <v>777</v>
      </c>
      <c r="C140" s="96" t="s">
        <v>666</v>
      </c>
      <c r="D140" s="96" t="s">
        <v>62</v>
      </c>
      <c r="E140" s="96" t="s">
        <v>68</v>
      </c>
      <c r="F140" s="96" t="s">
        <v>161</v>
      </c>
      <c r="G140" s="97">
        <v>18494</v>
      </c>
      <c r="H140" s="94" t="s">
        <v>778</v>
      </c>
      <c r="I140" s="94" t="s">
        <v>779</v>
      </c>
      <c r="K140" s="94" t="s">
        <v>668</v>
      </c>
      <c r="L140" s="99"/>
    </row>
    <row r="141" spans="1:12" ht="18" x14ac:dyDescent="0.25">
      <c r="A141" s="92">
        <v>139</v>
      </c>
      <c r="B141" s="96" t="s">
        <v>780</v>
      </c>
      <c r="C141" s="96" t="s">
        <v>781</v>
      </c>
      <c r="D141" s="96" t="s">
        <v>62</v>
      </c>
      <c r="E141" s="96" t="s">
        <v>68</v>
      </c>
      <c r="F141" s="96" t="s">
        <v>782</v>
      </c>
      <c r="G141" s="97">
        <v>18660</v>
      </c>
      <c r="H141" s="94" t="s">
        <v>783</v>
      </c>
      <c r="I141" s="94">
        <v>958793426</v>
      </c>
      <c r="J141" s="94">
        <v>653864577</v>
      </c>
      <c r="K141" s="94" t="s">
        <v>784</v>
      </c>
      <c r="L141" s="99"/>
    </row>
    <row r="142" spans="1:12" ht="18" x14ac:dyDescent="0.25">
      <c r="A142" s="92">
        <v>140</v>
      </c>
      <c r="B142" s="96" t="s">
        <v>785</v>
      </c>
      <c r="C142" s="96" t="s">
        <v>786</v>
      </c>
      <c r="D142" s="96" t="s">
        <v>154</v>
      </c>
      <c r="E142" s="96" t="s">
        <v>68</v>
      </c>
      <c r="F142" s="96" t="s">
        <v>787</v>
      </c>
      <c r="G142" s="97">
        <v>18191</v>
      </c>
      <c r="H142" s="94">
        <v>958488772</v>
      </c>
      <c r="I142" s="94">
        <v>958488662</v>
      </c>
      <c r="J142" s="94">
        <v>652103138</v>
      </c>
      <c r="K142" s="94" t="s">
        <v>788</v>
      </c>
      <c r="L142" s="99"/>
    </row>
    <row r="143" spans="1:12" ht="18" x14ac:dyDescent="0.25">
      <c r="A143" s="92">
        <v>141</v>
      </c>
      <c r="B143" s="96" t="s">
        <v>789</v>
      </c>
      <c r="C143" s="96" t="s">
        <v>790</v>
      </c>
      <c r="D143" s="96" t="s">
        <v>86</v>
      </c>
      <c r="E143" s="96" t="s">
        <v>68</v>
      </c>
      <c r="F143" s="96" t="s">
        <v>791</v>
      </c>
      <c r="G143" s="97">
        <v>18240</v>
      </c>
      <c r="H143" s="94" t="s">
        <v>792</v>
      </c>
      <c r="I143" s="94">
        <v>958451159</v>
      </c>
      <c r="J143" s="94">
        <v>649871436</v>
      </c>
      <c r="K143" s="94" t="s">
        <v>793</v>
      </c>
      <c r="L143" s="99"/>
    </row>
    <row r="144" spans="1:12" ht="18" x14ac:dyDescent="0.25">
      <c r="A144" s="92">
        <v>142</v>
      </c>
      <c r="B144" s="96" t="s">
        <v>794</v>
      </c>
      <c r="C144" s="96" t="s">
        <v>795</v>
      </c>
      <c r="D144" s="96" t="s">
        <v>62</v>
      </c>
      <c r="E144" s="96" t="s">
        <v>68</v>
      </c>
      <c r="F144" s="96" t="s">
        <v>796</v>
      </c>
      <c r="G144" s="97">
        <v>18568</v>
      </c>
      <c r="H144" s="94">
        <v>958394613</v>
      </c>
      <c r="I144" s="94">
        <v>958394795</v>
      </c>
      <c r="J144" s="94">
        <v>673483539</v>
      </c>
      <c r="K144" s="94" t="s">
        <v>797</v>
      </c>
      <c r="L144" s="99"/>
    </row>
    <row r="145" spans="1:12" ht="18" x14ac:dyDescent="0.25">
      <c r="A145" s="92">
        <v>143</v>
      </c>
      <c r="B145" s="96" t="s">
        <v>798</v>
      </c>
      <c r="C145" s="96" t="s">
        <v>799</v>
      </c>
      <c r="D145" s="96" t="s">
        <v>62</v>
      </c>
      <c r="E145" s="96" t="s">
        <v>68</v>
      </c>
      <c r="F145" s="96" t="s">
        <v>800</v>
      </c>
      <c r="G145" s="97">
        <v>18516</v>
      </c>
      <c r="H145" s="94">
        <v>958670057</v>
      </c>
      <c r="I145" s="94">
        <v>958670132</v>
      </c>
      <c r="J145" s="94">
        <v>685587885</v>
      </c>
      <c r="K145" s="94" t="s">
        <v>801</v>
      </c>
      <c r="L145" s="99"/>
    </row>
    <row r="146" spans="1:12" ht="18" x14ac:dyDescent="0.25">
      <c r="A146" s="92">
        <v>144</v>
      </c>
      <c r="B146" s="96" t="s">
        <v>802</v>
      </c>
      <c r="C146" s="96" t="s">
        <v>803</v>
      </c>
      <c r="D146" s="96" t="s">
        <v>62</v>
      </c>
      <c r="E146" s="96" t="s">
        <v>68</v>
      </c>
      <c r="F146" s="96" t="s">
        <v>804</v>
      </c>
      <c r="G146" s="97">
        <v>18750</v>
      </c>
      <c r="H146" s="94">
        <v>958613121</v>
      </c>
      <c r="I146" s="94">
        <v>958829998</v>
      </c>
      <c r="J146" s="94">
        <v>607811479</v>
      </c>
      <c r="K146" s="94" t="s">
        <v>805</v>
      </c>
      <c r="L146" s="99"/>
    </row>
    <row r="147" spans="1:12" ht="18" x14ac:dyDescent="0.25">
      <c r="A147" s="92">
        <v>145</v>
      </c>
      <c r="B147" s="96" t="s">
        <v>806</v>
      </c>
      <c r="C147" s="96" t="s">
        <v>807</v>
      </c>
      <c r="D147" s="96" t="s">
        <v>62</v>
      </c>
      <c r="E147" s="96" t="s">
        <v>68</v>
      </c>
      <c r="F147" s="96" t="s">
        <v>808</v>
      </c>
      <c r="G147" s="97">
        <v>18415</v>
      </c>
      <c r="H147" s="94">
        <v>958766001</v>
      </c>
      <c r="I147" s="94">
        <v>958766407</v>
      </c>
      <c r="J147" s="94">
        <v>656594007</v>
      </c>
      <c r="K147" s="94" t="s">
        <v>809</v>
      </c>
      <c r="L147" s="99"/>
    </row>
    <row r="148" spans="1:12" ht="18" x14ac:dyDescent="0.25">
      <c r="A148" s="92">
        <v>146</v>
      </c>
      <c r="B148" s="96" t="s">
        <v>810</v>
      </c>
      <c r="C148" s="96" t="s">
        <v>811</v>
      </c>
      <c r="D148" s="96" t="s">
        <v>62</v>
      </c>
      <c r="E148" s="96" t="s">
        <v>68</v>
      </c>
      <c r="F148" s="96" t="s">
        <v>812</v>
      </c>
      <c r="G148" s="97">
        <v>18820</v>
      </c>
      <c r="H148" s="94">
        <v>958721011</v>
      </c>
      <c r="I148" s="94">
        <v>958721250</v>
      </c>
      <c r="J148" s="94">
        <v>667564910</v>
      </c>
      <c r="K148" s="94" t="s">
        <v>813</v>
      </c>
      <c r="L148" s="99"/>
    </row>
    <row r="149" spans="1:12" ht="18" x14ac:dyDescent="0.25">
      <c r="A149" s="92">
        <v>147</v>
      </c>
      <c r="B149" s="96" t="s">
        <v>814</v>
      </c>
      <c r="C149" s="96" t="s">
        <v>815</v>
      </c>
      <c r="D149" s="96" t="s">
        <v>413</v>
      </c>
      <c r="E149" s="96" t="s">
        <v>68</v>
      </c>
      <c r="F149" s="96" t="s">
        <v>816</v>
      </c>
      <c r="G149" s="97">
        <v>18197</v>
      </c>
      <c r="H149" s="94" t="s">
        <v>817</v>
      </c>
      <c r="I149" s="94">
        <v>958426150</v>
      </c>
      <c r="K149" s="94" t="s">
        <v>818</v>
      </c>
      <c r="L149" s="99"/>
    </row>
    <row r="150" spans="1:12" ht="18" x14ac:dyDescent="0.25">
      <c r="A150" s="92">
        <v>148</v>
      </c>
      <c r="B150" s="96" t="s">
        <v>819</v>
      </c>
      <c r="C150" s="96" t="s">
        <v>820</v>
      </c>
      <c r="D150" s="96" t="s">
        <v>62</v>
      </c>
      <c r="E150" s="96" t="s">
        <v>68</v>
      </c>
      <c r="F150" s="96" t="s">
        <v>821</v>
      </c>
      <c r="G150" s="97">
        <v>18519</v>
      </c>
      <c r="H150" s="94" t="s">
        <v>822</v>
      </c>
      <c r="I150" s="94">
        <v>958690162</v>
      </c>
      <c r="K150" s="94" t="s">
        <v>823</v>
      </c>
      <c r="L150" s="99"/>
    </row>
    <row r="151" spans="1:12" ht="18" x14ac:dyDescent="0.25">
      <c r="A151" s="92">
        <v>149</v>
      </c>
      <c r="B151" s="96" t="s">
        <v>824</v>
      </c>
      <c r="C151" s="96" t="s">
        <v>825</v>
      </c>
      <c r="D151" s="96" t="s">
        <v>86</v>
      </c>
      <c r="E151" s="96" t="s">
        <v>68</v>
      </c>
      <c r="F151" s="96" t="s">
        <v>826</v>
      </c>
      <c r="G151" s="97">
        <v>18192</v>
      </c>
      <c r="H151" s="94" t="s">
        <v>827</v>
      </c>
      <c r="I151" s="94">
        <v>958485006</v>
      </c>
      <c r="J151" s="94">
        <v>659157606</v>
      </c>
      <c r="K151" s="94" t="s">
        <v>828</v>
      </c>
      <c r="L151" s="99"/>
    </row>
    <row r="152" spans="1:12" ht="18" x14ac:dyDescent="0.25">
      <c r="A152" s="92">
        <v>150</v>
      </c>
      <c r="B152" s="96" t="s">
        <v>829</v>
      </c>
      <c r="C152" s="96" t="s">
        <v>830</v>
      </c>
      <c r="D152" s="96" t="s">
        <v>62</v>
      </c>
      <c r="E152" s="96" t="s">
        <v>68</v>
      </c>
      <c r="F152" s="96" t="s">
        <v>831</v>
      </c>
      <c r="G152" s="97">
        <v>18711</v>
      </c>
      <c r="H152" s="94">
        <v>958830801</v>
      </c>
      <c r="I152" s="94">
        <v>958069873</v>
      </c>
      <c r="J152" s="94">
        <v>674932864</v>
      </c>
      <c r="K152" s="94" t="s">
        <v>832</v>
      </c>
      <c r="L152" s="99"/>
    </row>
    <row r="153" spans="1:12" ht="18" x14ac:dyDescent="0.25">
      <c r="A153" s="92">
        <v>151</v>
      </c>
      <c r="B153" s="96" t="s">
        <v>833</v>
      </c>
      <c r="C153" s="96" t="s">
        <v>834</v>
      </c>
      <c r="D153" s="96" t="s">
        <v>62</v>
      </c>
      <c r="E153" s="96" t="s">
        <v>68</v>
      </c>
      <c r="F153" s="96" t="s">
        <v>835</v>
      </c>
      <c r="G153" s="97">
        <v>18310</v>
      </c>
      <c r="H153" s="94" t="s">
        <v>836</v>
      </c>
      <c r="I153" s="94">
        <v>958331043</v>
      </c>
      <c r="J153" s="94">
        <v>653119304</v>
      </c>
      <c r="K153" s="94" t="s">
        <v>837</v>
      </c>
      <c r="L153" s="99"/>
    </row>
    <row r="154" spans="1:12" ht="18" x14ac:dyDescent="0.25">
      <c r="A154" s="92">
        <v>152</v>
      </c>
      <c r="B154" s="96" t="s">
        <v>838</v>
      </c>
      <c r="C154" s="96" t="s">
        <v>839</v>
      </c>
      <c r="D154" s="96" t="s">
        <v>86</v>
      </c>
      <c r="E154" s="96" t="s">
        <v>68</v>
      </c>
      <c r="F154" s="96" t="s">
        <v>840</v>
      </c>
      <c r="G154" s="97">
        <v>18680</v>
      </c>
      <c r="H154" s="94" t="s">
        <v>841</v>
      </c>
      <c r="I154" s="94">
        <v>958828446</v>
      </c>
      <c r="J154" s="94">
        <v>607464382</v>
      </c>
      <c r="K154" s="94" t="s">
        <v>842</v>
      </c>
      <c r="L154" s="99"/>
    </row>
    <row r="155" spans="1:12" ht="18" x14ac:dyDescent="0.25">
      <c r="A155" s="92">
        <v>153</v>
      </c>
      <c r="B155" s="96" t="s">
        <v>843</v>
      </c>
      <c r="C155" s="96" t="s">
        <v>844</v>
      </c>
      <c r="D155" s="96" t="s">
        <v>172</v>
      </c>
      <c r="E155" s="96" t="s">
        <v>68</v>
      </c>
      <c r="F155" s="96" t="s">
        <v>407</v>
      </c>
      <c r="G155" s="97">
        <v>18129</v>
      </c>
      <c r="H155" s="94">
        <v>958363700</v>
      </c>
      <c r="I155" s="94">
        <v>958363755</v>
      </c>
      <c r="J155" s="94">
        <v>667690237</v>
      </c>
      <c r="K155" s="94" t="s">
        <v>845</v>
      </c>
      <c r="L155" s="100"/>
    </row>
    <row r="156" spans="1:12" ht="18" x14ac:dyDescent="0.25">
      <c r="A156" s="92">
        <v>154</v>
      </c>
      <c r="B156" s="96" t="s">
        <v>846</v>
      </c>
      <c r="C156" s="96" t="s">
        <v>847</v>
      </c>
      <c r="D156" s="96" t="s">
        <v>62</v>
      </c>
      <c r="E156" s="96" t="s">
        <v>68</v>
      </c>
      <c r="F156" s="96" t="s">
        <v>848</v>
      </c>
      <c r="G156" s="97">
        <v>18320</v>
      </c>
      <c r="H156" s="94" t="s">
        <v>849</v>
      </c>
      <c r="I156" s="94">
        <v>958442618</v>
      </c>
      <c r="J156" s="94">
        <v>678927363</v>
      </c>
      <c r="K156" s="94" t="s">
        <v>850</v>
      </c>
      <c r="L156" s="99"/>
    </row>
    <row r="157" spans="1:12" ht="18" x14ac:dyDescent="0.25">
      <c r="A157" s="92">
        <v>155</v>
      </c>
      <c r="B157" s="96" t="s">
        <v>851</v>
      </c>
      <c r="C157" s="96" t="s">
        <v>852</v>
      </c>
      <c r="D157" s="96" t="s">
        <v>62</v>
      </c>
      <c r="E157" s="96" t="s">
        <v>68</v>
      </c>
      <c r="F157" s="96" t="s">
        <v>853</v>
      </c>
      <c r="G157" s="97">
        <v>18410</v>
      </c>
      <c r="H157" s="94">
        <v>958787531</v>
      </c>
      <c r="I157" s="94">
        <v>958787635</v>
      </c>
      <c r="J157" s="94">
        <v>958787531</v>
      </c>
      <c r="K157" s="94" t="s">
        <v>854</v>
      </c>
      <c r="L157" s="99"/>
    </row>
    <row r="158" spans="1:12" ht="18" x14ac:dyDescent="0.25">
      <c r="A158" s="92">
        <v>156</v>
      </c>
      <c r="B158" s="96" t="s">
        <v>855</v>
      </c>
      <c r="C158" s="96" t="s">
        <v>856</v>
      </c>
      <c r="D158" s="96" t="s">
        <v>172</v>
      </c>
      <c r="E158" s="96" t="s">
        <v>68</v>
      </c>
      <c r="F158" s="96" t="s">
        <v>857</v>
      </c>
      <c r="G158" s="97">
        <v>18713</v>
      </c>
      <c r="H158" s="94">
        <v>958830506</v>
      </c>
      <c r="I158" s="94">
        <v>958830528</v>
      </c>
      <c r="J158" s="94">
        <v>675695096</v>
      </c>
      <c r="K158" s="94" t="s">
        <v>858</v>
      </c>
      <c r="L158" s="99"/>
    </row>
    <row r="159" spans="1:12" ht="18" x14ac:dyDescent="0.25">
      <c r="A159" s="92">
        <v>157</v>
      </c>
      <c r="B159" s="96" t="s">
        <v>859</v>
      </c>
      <c r="C159" s="96" t="s">
        <v>860</v>
      </c>
      <c r="D159" s="96" t="s">
        <v>154</v>
      </c>
      <c r="E159" s="96" t="s">
        <v>68</v>
      </c>
      <c r="F159" s="96" t="s">
        <v>861</v>
      </c>
      <c r="G159" s="97">
        <v>18414</v>
      </c>
      <c r="H159" s="94">
        <v>958766061</v>
      </c>
      <c r="I159" s="94">
        <v>958765201</v>
      </c>
      <c r="J159" s="94">
        <v>673169405</v>
      </c>
      <c r="K159" s="94" t="s">
        <v>862</v>
      </c>
      <c r="L159" s="99"/>
    </row>
    <row r="160" spans="1:12" ht="18" x14ac:dyDescent="0.25">
      <c r="A160" s="92">
        <v>158</v>
      </c>
      <c r="B160" s="96" t="s">
        <v>863</v>
      </c>
      <c r="C160" s="96" t="s">
        <v>864</v>
      </c>
      <c r="D160" s="96" t="s">
        <v>86</v>
      </c>
      <c r="E160" s="96" t="s">
        <v>68</v>
      </c>
      <c r="F160" s="96" t="s">
        <v>865</v>
      </c>
      <c r="G160" s="97">
        <v>18563</v>
      </c>
      <c r="H160" s="94">
        <v>958678051</v>
      </c>
      <c r="I160" s="94">
        <v>958678282</v>
      </c>
      <c r="K160" s="94" t="s">
        <v>866</v>
      </c>
      <c r="L160" s="99"/>
    </row>
    <row r="161" spans="1:12" ht="18" x14ac:dyDescent="0.25">
      <c r="A161" s="92">
        <v>159</v>
      </c>
      <c r="B161" s="96" t="s">
        <v>867</v>
      </c>
      <c r="C161" s="96" t="s">
        <v>868</v>
      </c>
      <c r="D161" s="96" t="s">
        <v>62</v>
      </c>
      <c r="E161" s="96" t="s">
        <v>68</v>
      </c>
      <c r="F161" s="96" t="s">
        <v>69</v>
      </c>
      <c r="G161" s="97">
        <v>18720</v>
      </c>
      <c r="H161" s="94" t="s">
        <v>869</v>
      </c>
      <c r="I161" s="94">
        <v>958655505</v>
      </c>
      <c r="J161" s="94">
        <v>680319023</v>
      </c>
      <c r="K161" s="94" t="s">
        <v>870</v>
      </c>
      <c r="L161" s="99"/>
    </row>
    <row r="162" spans="1:12" ht="18" x14ac:dyDescent="0.25">
      <c r="A162" s="92">
        <v>160</v>
      </c>
      <c r="B162" s="96" t="s">
        <v>871</v>
      </c>
      <c r="C162" s="96" t="s">
        <v>872</v>
      </c>
      <c r="D162" s="96" t="s">
        <v>86</v>
      </c>
      <c r="E162" s="96" t="s">
        <v>68</v>
      </c>
      <c r="F162" s="96" t="s">
        <v>873</v>
      </c>
      <c r="G162" s="97">
        <v>18430</v>
      </c>
      <c r="H162" s="94">
        <v>958764001</v>
      </c>
      <c r="I162" s="94">
        <v>958764040</v>
      </c>
      <c r="J162" s="94">
        <v>673638358</v>
      </c>
      <c r="K162" s="94" t="s">
        <v>874</v>
      </c>
      <c r="L162" s="99"/>
    </row>
    <row r="163" spans="1:12" ht="18" x14ac:dyDescent="0.25">
      <c r="A163" s="92">
        <v>161</v>
      </c>
      <c r="B163" s="96" t="s">
        <v>875</v>
      </c>
      <c r="C163" s="96" t="s">
        <v>876</v>
      </c>
      <c r="D163" s="96" t="s">
        <v>62</v>
      </c>
      <c r="E163" s="96" t="s">
        <v>68</v>
      </c>
      <c r="F163" s="96" t="s">
        <v>877</v>
      </c>
      <c r="G163" s="97">
        <v>18417</v>
      </c>
      <c r="H163" s="94">
        <v>958858501</v>
      </c>
      <c r="I163" s="94">
        <v>958858501</v>
      </c>
      <c r="J163" s="94">
        <v>600871999</v>
      </c>
      <c r="K163" s="94" t="s">
        <v>878</v>
      </c>
      <c r="L163" s="99"/>
    </row>
    <row r="164" spans="1:12" ht="18" x14ac:dyDescent="0.25">
      <c r="A164" s="92">
        <v>162</v>
      </c>
      <c r="B164" s="96" t="s">
        <v>879</v>
      </c>
      <c r="C164" s="96" t="s">
        <v>880</v>
      </c>
      <c r="D164" s="96" t="s">
        <v>154</v>
      </c>
      <c r="E164" s="96" t="s">
        <v>68</v>
      </c>
      <c r="F164" s="96" t="s">
        <v>881</v>
      </c>
      <c r="G164" s="97">
        <v>18129</v>
      </c>
      <c r="H164" s="94">
        <v>958361074</v>
      </c>
      <c r="I164" s="94"/>
      <c r="K164" s="94" t="s">
        <v>882</v>
      </c>
      <c r="L164" s="99"/>
    </row>
    <row r="165" spans="1:12" ht="18" x14ac:dyDescent="0.25">
      <c r="A165" s="92">
        <v>163</v>
      </c>
      <c r="B165" s="96" t="s">
        <v>883</v>
      </c>
      <c r="C165" s="96" t="s">
        <v>884</v>
      </c>
      <c r="D165" s="96" t="s">
        <v>154</v>
      </c>
      <c r="E165" s="96" t="s">
        <v>68</v>
      </c>
      <c r="F165" s="96" t="s">
        <v>885</v>
      </c>
      <c r="G165" s="97">
        <v>18491</v>
      </c>
      <c r="H165" s="94">
        <v>958855818</v>
      </c>
      <c r="I165" s="94">
        <v>958855818</v>
      </c>
      <c r="J165" s="94" t="s">
        <v>886</v>
      </c>
      <c r="K165" s="94" t="s">
        <v>887</v>
      </c>
      <c r="L165" s="99"/>
    </row>
    <row r="166" spans="1:12" ht="18" x14ac:dyDescent="0.25">
      <c r="A166" s="92">
        <v>164</v>
      </c>
      <c r="B166" s="96" t="s">
        <v>888</v>
      </c>
      <c r="C166" s="96" t="s">
        <v>889</v>
      </c>
      <c r="D166" s="96" t="s">
        <v>62</v>
      </c>
      <c r="E166" s="96" t="s">
        <v>68</v>
      </c>
      <c r="F166" s="96" t="s">
        <v>890</v>
      </c>
      <c r="G166" s="97">
        <v>18480</v>
      </c>
      <c r="H166" s="94">
        <v>958767019</v>
      </c>
      <c r="I166" s="94">
        <v>958854140</v>
      </c>
      <c r="J166" s="94">
        <v>649734266</v>
      </c>
      <c r="K166" s="94" t="s">
        <v>891</v>
      </c>
      <c r="L166" s="99"/>
    </row>
    <row r="167" spans="1:12" ht="18" x14ac:dyDescent="0.25">
      <c r="A167" s="92">
        <v>165</v>
      </c>
      <c r="B167" s="96" t="s">
        <v>892</v>
      </c>
      <c r="C167" s="96" t="s">
        <v>893</v>
      </c>
      <c r="D167" s="96" t="s">
        <v>86</v>
      </c>
      <c r="E167" s="96" t="s">
        <v>68</v>
      </c>
      <c r="F167" s="96" t="s">
        <v>894</v>
      </c>
      <c r="G167" s="97">
        <v>18250</v>
      </c>
      <c r="H167" s="94">
        <v>958454466</v>
      </c>
      <c r="I167" s="94">
        <v>958454593</v>
      </c>
      <c r="J167" s="94">
        <v>622123031</v>
      </c>
      <c r="K167" s="94" t="s">
        <v>895</v>
      </c>
      <c r="L167" s="99"/>
    </row>
    <row r="168" spans="1:12" ht="18" x14ac:dyDescent="0.25">
      <c r="A168" s="92">
        <v>166</v>
      </c>
      <c r="B168" s="96" t="s">
        <v>896</v>
      </c>
      <c r="C168" s="96" t="s">
        <v>897</v>
      </c>
      <c r="D168" s="96" t="s">
        <v>62</v>
      </c>
      <c r="E168" s="96" t="s">
        <v>68</v>
      </c>
      <c r="F168" s="96" t="s">
        <v>898</v>
      </c>
      <c r="G168" s="97">
        <v>18511</v>
      </c>
      <c r="H168" s="94">
        <v>958698201</v>
      </c>
      <c r="I168" s="94">
        <v>958698085</v>
      </c>
      <c r="J168" s="94">
        <v>617734283</v>
      </c>
      <c r="K168" s="94" t="s">
        <v>899</v>
      </c>
      <c r="L168" s="99"/>
    </row>
    <row r="169" spans="1:12" ht="18" x14ac:dyDescent="0.25">
      <c r="A169" s="92">
        <v>167</v>
      </c>
      <c r="B169" s="96" t="s">
        <v>900</v>
      </c>
      <c r="C169" s="96" t="s">
        <v>901</v>
      </c>
      <c r="D169" s="96" t="s">
        <v>62</v>
      </c>
      <c r="E169" s="96" t="s">
        <v>68</v>
      </c>
      <c r="F169" s="96" t="s">
        <v>902</v>
      </c>
      <c r="G169" s="97">
        <v>18658</v>
      </c>
      <c r="H169" s="94" t="s">
        <v>903</v>
      </c>
      <c r="I169" s="94">
        <v>958793181</v>
      </c>
      <c r="J169" s="94" t="s">
        <v>904</v>
      </c>
      <c r="K169" s="94" t="s">
        <v>905</v>
      </c>
      <c r="L169" s="99"/>
    </row>
    <row r="170" spans="1:12" ht="18" x14ac:dyDescent="0.25">
      <c r="A170" s="92">
        <v>168</v>
      </c>
      <c r="B170" s="96" t="s">
        <v>906</v>
      </c>
      <c r="C170" s="96" t="s">
        <v>907</v>
      </c>
      <c r="D170" s="96" t="s">
        <v>172</v>
      </c>
      <c r="E170" s="96" t="s">
        <v>68</v>
      </c>
      <c r="F170" s="96" t="s">
        <v>908</v>
      </c>
      <c r="G170" s="97">
        <v>18470</v>
      </c>
      <c r="H170" s="94">
        <v>958851812</v>
      </c>
      <c r="I170" s="94" t="s">
        <v>909</v>
      </c>
      <c r="J170" s="94">
        <v>607045019</v>
      </c>
      <c r="K170" s="94" t="s">
        <v>910</v>
      </c>
      <c r="L170" s="99"/>
    </row>
    <row r="171" spans="1:12" ht="18" x14ac:dyDescent="0.25">
      <c r="A171" s="92">
        <v>169</v>
      </c>
      <c r="B171" s="96" t="s">
        <v>911</v>
      </c>
      <c r="C171" s="96" t="s">
        <v>912</v>
      </c>
      <c r="D171" s="96" t="s">
        <v>62</v>
      </c>
      <c r="E171" s="96" t="s">
        <v>68</v>
      </c>
      <c r="F171" s="96" t="s">
        <v>913</v>
      </c>
      <c r="G171" s="97">
        <v>18102</v>
      </c>
      <c r="H171" s="94">
        <v>958432051</v>
      </c>
      <c r="I171" s="94">
        <v>958432391</v>
      </c>
      <c r="J171" s="94">
        <v>687064874</v>
      </c>
      <c r="K171" s="94" t="s">
        <v>914</v>
      </c>
      <c r="L171" s="99"/>
    </row>
    <row r="172" spans="1:12" ht="18" x14ac:dyDescent="0.25">
      <c r="A172" s="92">
        <v>170</v>
      </c>
      <c r="B172" s="96" t="s">
        <v>915</v>
      </c>
      <c r="C172" s="96" t="s">
        <v>916</v>
      </c>
      <c r="D172" s="96" t="s">
        <v>62</v>
      </c>
      <c r="E172" s="96" t="s">
        <v>68</v>
      </c>
      <c r="F172" s="96" t="s">
        <v>218</v>
      </c>
      <c r="G172" s="97">
        <v>18670</v>
      </c>
      <c r="H172" s="94">
        <v>958658011</v>
      </c>
      <c r="I172" s="94">
        <v>958622126</v>
      </c>
      <c r="J172" s="94">
        <v>693619237</v>
      </c>
      <c r="K172" s="94" t="s">
        <v>917</v>
      </c>
      <c r="L172" s="99"/>
    </row>
    <row r="173" spans="1:12" ht="18" x14ac:dyDescent="0.25">
      <c r="A173" s="92">
        <v>171</v>
      </c>
      <c r="B173" s="96" t="s">
        <v>918</v>
      </c>
      <c r="C173" s="96" t="s">
        <v>919</v>
      </c>
      <c r="D173" s="96" t="s">
        <v>86</v>
      </c>
      <c r="E173" s="96" t="s">
        <v>68</v>
      </c>
      <c r="F173" s="96" t="s">
        <v>920</v>
      </c>
      <c r="G173" s="97">
        <v>18131</v>
      </c>
      <c r="H173" s="94">
        <v>958583125</v>
      </c>
      <c r="I173" s="94">
        <v>958583046</v>
      </c>
      <c r="J173" s="94">
        <v>670420521</v>
      </c>
      <c r="K173" s="94" t="s">
        <v>921</v>
      </c>
      <c r="L173" s="99"/>
    </row>
    <row r="174" spans="1:12" ht="18" x14ac:dyDescent="0.25">
      <c r="A174" s="92">
        <v>172</v>
      </c>
      <c r="B174" s="96" t="s">
        <v>922</v>
      </c>
      <c r="C174" s="96" t="s">
        <v>923</v>
      </c>
      <c r="D174" s="96" t="s">
        <v>86</v>
      </c>
      <c r="E174" s="96" t="s">
        <v>68</v>
      </c>
      <c r="F174" s="96" t="s">
        <v>924</v>
      </c>
      <c r="G174" s="97">
        <v>18125</v>
      </c>
      <c r="H174" s="94">
        <v>958362000</v>
      </c>
      <c r="I174" s="94">
        <v>958362237</v>
      </c>
      <c r="J174" s="94">
        <v>616168040</v>
      </c>
      <c r="K174" s="94" t="s">
        <v>925</v>
      </c>
      <c r="L174" s="99"/>
    </row>
    <row r="175" spans="1:12" ht="18" x14ac:dyDescent="0.25">
      <c r="A175" s="92">
        <v>173</v>
      </c>
      <c r="B175" s="96" t="s">
        <v>926</v>
      </c>
      <c r="C175" s="96" t="s">
        <v>927</v>
      </c>
      <c r="D175" s="96" t="s">
        <v>62</v>
      </c>
      <c r="E175" s="96" t="s">
        <v>68</v>
      </c>
      <c r="F175" s="96" t="s">
        <v>928</v>
      </c>
      <c r="G175" s="97">
        <v>18659</v>
      </c>
      <c r="H175" s="94">
        <v>958780900</v>
      </c>
      <c r="I175" s="94">
        <v>958782745</v>
      </c>
      <c r="J175" s="94">
        <v>663817264</v>
      </c>
      <c r="K175" s="94" t="s">
        <v>929</v>
      </c>
      <c r="L175" s="99"/>
    </row>
    <row r="176" spans="1:12" ht="18" x14ac:dyDescent="0.25">
      <c r="A176" s="92">
        <v>174</v>
      </c>
      <c r="B176" s="96" t="s">
        <v>930</v>
      </c>
      <c r="C176" s="96" t="s">
        <v>931</v>
      </c>
      <c r="D176" s="96" t="s">
        <v>62</v>
      </c>
      <c r="E176" s="96" t="s">
        <v>68</v>
      </c>
      <c r="F176" s="96" t="s">
        <v>932</v>
      </c>
      <c r="G176" s="97">
        <v>18539</v>
      </c>
      <c r="H176" s="94">
        <v>958694002</v>
      </c>
      <c r="I176" s="94">
        <v>958694002</v>
      </c>
      <c r="J176" s="94">
        <v>645385518</v>
      </c>
      <c r="K176" s="94" t="s">
        <v>933</v>
      </c>
      <c r="L176" s="99"/>
    </row>
    <row r="177" spans="1:12" ht="18" x14ac:dyDescent="0.25">
      <c r="A177" s="92">
        <v>175</v>
      </c>
      <c r="B177" s="96" t="s">
        <v>934</v>
      </c>
      <c r="C177" s="96" t="s">
        <v>935</v>
      </c>
      <c r="D177" s="96" t="s">
        <v>86</v>
      </c>
      <c r="E177" s="96" t="s">
        <v>68</v>
      </c>
      <c r="F177" s="96" t="s">
        <v>936</v>
      </c>
      <c r="G177" s="97">
        <v>18369</v>
      </c>
      <c r="H177" s="94">
        <v>958444005</v>
      </c>
      <c r="I177" s="94">
        <v>958444565</v>
      </c>
      <c r="J177" s="94">
        <v>662614997</v>
      </c>
      <c r="K177" s="94" t="s">
        <v>937</v>
      </c>
      <c r="L177" s="99"/>
    </row>
    <row r="178" spans="1:12" ht="18" x14ac:dyDescent="0.25">
      <c r="A178" s="92">
        <v>176</v>
      </c>
      <c r="B178" s="96" t="s">
        <v>938</v>
      </c>
      <c r="C178" s="96" t="s">
        <v>939</v>
      </c>
      <c r="D178" s="96" t="s">
        <v>86</v>
      </c>
      <c r="E178" s="96" t="s">
        <v>68</v>
      </c>
      <c r="F178" s="96" t="s">
        <v>218</v>
      </c>
      <c r="G178" s="97">
        <v>18179</v>
      </c>
      <c r="H178" s="94" t="s">
        <v>940</v>
      </c>
      <c r="I178" s="94">
        <v>958543304</v>
      </c>
      <c r="K178" s="94" t="s">
        <v>941</v>
      </c>
      <c r="L178" s="99"/>
    </row>
    <row r="179" spans="1:12" ht="18" x14ac:dyDescent="0.25">
      <c r="A179" s="92">
        <v>177</v>
      </c>
      <c r="B179" s="96" t="s">
        <v>942</v>
      </c>
      <c r="C179" s="96" t="s">
        <v>943</v>
      </c>
      <c r="D179" s="96" t="s">
        <v>62</v>
      </c>
      <c r="E179" s="96" t="s">
        <v>68</v>
      </c>
      <c r="F179" s="96" t="s">
        <v>944</v>
      </c>
      <c r="G179" s="97">
        <v>18128</v>
      </c>
      <c r="H179" s="94">
        <v>958362560</v>
      </c>
      <c r="I179" s="94">
        <v>958362788</v>
      </c>
      <c r="J179" s="94">
        <v>624848838</v>
      </c>
      <c r="K179" s="94" t="s">
        <v>945</v>
      </c>
      <c r="L179" s="99"/>
    </row>
    <row r="180" spans="1:12" ht="18" x14ac:dyDescent="0.25">
      <c r="A180" s="92">
        <v>178</v>
      </c>
      <c r="B180" s="96" t="s">
        <v>946</v>
      </c>
      <c r="C180" s="96" t="s">
        <v>947</v>
      </c>
      <c r="D180" s="96" t="s">
        <v>86</v>
      </c>
      <c r="E180" s="96" t="s">
        <v>68</v>
      </c>
      <c r="F180" s="96" t="s">
        <v>782</v>
      </c>
      <c r="G180" s="97">
        <v>18311</v>
      </c>
      <c r="H180" s="94" t="s">
        <v>948</v>
      </c>
      <c r="I180" s="94">
        <v>958314030</v>
      </c>
      <c r="J180" s="94">
        <v>630846029</v>
      </c>
      <c r="K180" s="94" t="s">
        <v>949</v>
      </c>
      <c r="L180" s="99"/>
    </row>
    <row r="181" spans="1:12" ht="18" x14ac:dyDescent="0.25">
      <c r="A181" s="92">
        <v>179</v>
      </c>
      <c r="B181" s="96" t="s">
        <v>950</v>
      </c>
      <c r="C181" s="96" t="s">
        <v>951</v>
      </c>
      <c r="D181" s="96" t="s">
        <v>62</v>
      </c>
      <c r="E181" s="96" t="s">
        <v>68</v>
      </c>
      <c r="F181" s="96" t="s">
        <v>952</v>
      </c>
      <c r="G181" s="97">
        <v>18140</v>
      </c>
      <c r="H181" s="94" t="s">
        <v>953</v>
      </c>
      <c r="I181" s="94">
        <v>958590988</v>
      </c>
      <c r="J181" s="94">
        <v>661426133</v>
      </c>
      <c r="K181" s="94" t="s">
        <v>954</v>
      </c>
      <c r="L181" s="99"/>
    </row>
    <row r="182" spans="1:12" ht="18" x14ac:dyDescent="0.25">
      <c r="A182" s="92">
        <v>180</v>
      </c>
      <c r="B182" s="96" t="s">
        <v>955</v>
      </c>
      <c r="C182" s="96" t="s">
        <v>956</v>
      </c>
      <c r="D182" s="96" t="s">
        <v>62</v>
      </c>
      <c r="E182" s="96" t="s">
        <v>68</v>
      </c>
      <c r="F182" s="96" t="s">
        <v>957</v>
      </c>
      <c r="G182" s="97">
        <v>18811</v>
      </c>
      <c r="H182" s="94">
        <v>958716017</v>
      </c>
      <c r="I182" s="94">
        <v>958716302</v>
      </c>
      <c r="J182" s="94">
        <v>600048625</v>
      </c>
      <c r="K182" s="94" t="s">
        <v>958</v>
      </c>
      <c r="L182" s="99"/>
    </row>
    <row r="183" spans="1:12" ht="18" x14ac:dyDescent="0.25">
      <c r="B183" s="96"/>
      <c r="C183" s="96"/>
      <c r="D183" s="96"/>
      <c r="E183" s="96"/>
      <c r="F183" s="96"/>
      <c r="G183" s="97"/>
      <c r="H183" s="97"/>
      <c r="I183" s="97"/>
      <c r="L183" s="99"/>
    </row>
    <row r="184" spans="1:12" ht="18" x14ac:dyDescent="0.25">
      <c r="B184" s="96"/>
      <c r="C184" s="96"/>
      <c r="D184" s="96"/>
      <c r="E184" s="96"/>
      <c r="F184" s="96"/>
      <c r="G184" s="97"/>
      <c r="H184" s="97"/>
      <c r="I184" s="97"/>
      <c r="L184" s="99"/>
    </row>
    <row r="185" spans="1:12" ht="18" x14ac:dyDescent="0.25">
      <c r="B185" s="96"/>
      <c r="C185" s="96"/>
      <c r="D185" s="96"/>
      <c r="E185" s="96"/>
      <c r="F185" s="96"/>
      <c r="G185" s="97"/>
      <c r="H185" s="97"/>
      <c r="I185" s="97"/>
      <c r="L185" s="99"/>
    </row>
    <row r="186" spans="1:12" ht="18" x14ac:dyDescent="0.25">
      <c r="B186" s="96"/>
      <c r="C186" s="96"/>
      <c r="D186" s="96"/>
      <c r="E186" s="96"/>
      <c r="F186" s="96"/>
      <c r="G186" s="97"/>
      <c r="H186" s="97"/>
      <c r="I186" s="97"/>
      <c r="L186" s="99"/>
    </row>
    <row r="187" spans="1:12" ht="18" x14ac:dyDescent="0.25">
      <c r="B187" s="96"/>
      <c r="C187" s="96"/>
      <c r="D187" s="96"/>
      <c r="E187" s="96"/>
      <c r="F187" s="96"/>
      <c r="G187" s="97"/>
      <c r="H187" s="97"/>
      <c r="I187" s="97"/>
      <c r="L187" s="99"/>
    </row>
    <row r="188" spans="1:12" ht="18" x14ac:dyDescent="0.25">
      <c r="B188" s="96"/>
      <c r="C188" s="96"/>
      <c r="D188" s="96"/>
      <c r="E188" s="96"/>
      <c r="F188" s="96"/>
      <c r="G188" s="97"/>
      <c r="H188" s="97"/>
      <c r="I188" s="97"/>
      <c r="L188" s="99"/>
    </row>
    <row r="189" spans="1:12" ht="18" x14ac:dyDescent="0.25">
      <c r="B189" s="96"/>
      <c r="C189" s="96"/>
      <c r="D189" s="96"/>
      <c r="E189" s="96"/>
      <c r="F189" s="96"/>
      <c r="G189" s="97"/>
      <c r="H189" s="97"/>
      <c r="I189" s="97"/>
      <c r="L189" s="99"/>
    </row>
    <row r="190" spans="1:12" ht="18" x14ac:dyDescent="0.25">
      <c r="B190" s="96"/>
      <c r="C190" s="96"/>
      <c r="D190" s="96"/>
      <c r="E190" s="96"/>
      <c r="F190" s="96"/>
      <c r="G190" s="97"/>
      <c r="H190" s="97"/>
      <c r="I190" s="97"/>
      <c r="L190" s="99"/>
    </row>
    <row r="191" spans="1:12" ht="18" x14ac:dyDescent="0.25">
      <c r="B191" s="96"/>
      <c r="C191" s="96"/>
      <c r="D191" s="96"/>
      <c r="E191" s="96"/>
      <c r="F191" s="96"/>
      <c r="G191" s="97"/>
      <c r="H191" s="97"/>
      <c r="I191" s="97"/>
      <c r="L191" s="99"/>
    </row>
    <row r="192" spans="1:12" ht="18" x14ac:dyDescent="0.25">
      <c r="B192" s="96"/>
      <c r="C192" s="96"/>
      <c r="D192" s="96"/>
      <c r="E192" s="96"/>
      <c r="F192" s="96"/>
      <c r="G192" s="97"/>
      <c r="H192" s="97"/>
      <c r="I192" s="97"/>
      <c r="L192" s="99"/>
    </row>
    <row r="193" spans="2:12" ht="18" x14ac:dyDescent="0.25">
      <c r="B193" s="96"/>
      <c r="C193" s="96"/>
      <c r="D193" s="96"/>
      <c r="E193" s="96"/>
      <c r="F193" s="96"/>
      <c r="G193" s="97"/>
      <c r="H193" s="97"/>
      <c r="I193" s="97"/>
      <c r="L193" s="99"/>
    </row>
    <row r="194" spans="2:12" ht="18" x14ac:dyDescent="0.25">
      <c r="B194" s="96"/>
      <c r="C194" s="96"/>
      <c r="D194" s="96"/>
      <c r="E194" s="96"/>
      <c r="F194" s="96"/>
      <c r="G194" s="97"/>
      <c r="H194" s="97"/>
      <c r="I194" s="97"/>
      <c r="L194" s="99"/>
    </row>
    <row r="195" spans="2:12" ht="18" x14ac:dyDescent="0.25">
      <c r="B195" s="96"/>
      <c r="C195" s="96"/>
      <c r="D195" s="96"/>
      <c r="E195" s="96"/>
      <c r="F195" s="96"/>
      <c r="G195" s="97"/>
      <c r="H195" s="97"/>
      <c r="I195" s="97"/>
      <c r="L195" s="99"/>
    </row>
    <row r="196" spans="2:12" ht="18" x14ac:dyDescent="0.25">
      <c r="B196" s="96"/>
      <c r="C196" s="96"/>
      <c r="D196" s="96"/>
      <c r="E196" s="96"/>
      <c r="F196" s="96"/>
      <c r="G196" s="97"/>
      <c r="H196" s="97"/>
      <c r="I196" s="97"/>
      <c r="L196" s="99"/>
    </row>
    <row r="197" spans="2:12" ht="18" x14ac:dyDescent="0.25">
      <c r="B197" s="96"/>
      <c r="C197" s="96"/>
      <c r="D197" s="96"/>
      <c r="E197" s="96"/>
      <c r="F197" s="96"/>
      <c r="G197" s="97"/>
      <c r="H197" s="97"/>
      <c r="I197" s="97"/>
      <c r="L197" s="99"/>
    </row>
    <row r="198" spans="2:12" ht="18" x14ac:dyDescent="0.25">
      <c r="B198" s="96"/>
      <c r="C198" s="96"/>
      <c r="D198" s="96"/>
      <c r="E198" s="96"/>
      <c r="F198" s="96"/>
      <c r="G198" s="97"/>
      <c r="H198" s="97"/>
      <c r="I198" s="97"/>
      <c r="L198" s="99"/>
    </row>
    <row r="199" spans="2:12" ht="18" x14ac:dyDescent="0.25">
      <c r="B199" s="96"/>
      <c r="C199" s="96"/>
      <c r="D199" s="96"/>
      <c r="E199" s="96"/>
      <c r="F199" s="96"/>
      <c r="G199" s="97"/>
      <c r="H199" s="97"/>
      <c r="I199" s="97"/>
      <c r="L199" s="99"/>
    </row>
    <row r="200" spans="2:12" ht="18" x14ac:dyDescent="0.25">
      <c r="B200" s="96"/>
      <c r="C200" s="96"/>
      <c r="D200" s="96"/>
      <c r="E200" s="96"/>
      <c r="F200" s="96"/>
      <c r="G200" s="97"/>
      <c r="H200" s="97"/>
      <c r="I200" s="97"/>
      <c r="L200" s="99"/>
    </row>
    <row r="201" spans="2:12" ht="18" x14ac:dyDescent="0.25">
      <c r="B201" s="96"/>
      <c r="C201" s="96"/>
      <c r="D201" s="96"/>
      <c r="E201" s="96"/>
      <c r="F201" s="96"/>
      <c r="G201" s="97"/>
      <c r="H201" s="97"/>
      <c r="I201" s="97"/>
      <c r="L201" s="99"/>
    </row>
    <row r="202" spans="2:12" x14ac:dyDescent="0.2">
      <c r="B202" s="96"/>
      <c r="C202" s="96"/>
      <c r="D202" s="96"/>
      <c r="E202" s="96"/>
      <c r="F202" s="96"/>
      <c r="G202" s="97"/>
      <c r="H202" s="97"/>
      <c r="I202" s="97"/>
    </row>
    <row r="203" spans="2:12" ht="18" x14ac:dyDescent="0.25">
      <c r="B203" s="96"/>
      <c r="C203" s="96"/>
      <c r="D203" s="96"/>
      <c r="E203" s="96"/>
      <c r="F203" s="96"/>
      <c r="G203" s="97"/>
      <c r="H203" s="97"/>
      <c r="I203" s="97"/>
      <c r="L203" s="99"/>
    </row>
    <row r="204" spans="2:12" x14ac:dyDescent="0.2">
      <c r="B204" s="96"/>
      <c r="C204" s="96"/>
      <c r="D204" s="96"/>
      <c r="E204" s="96"/>
      <c r="F204" s="96"/>
      <c r="G204" s="97"/>
      <c r="H204" s="97"/>
      <c r="I204" s="97"/>
    </row>
    <row r="205" spans="2:12" x14ac:dyDescent="0.2">
      <c r="B205" s="96"/>
      <c r="C205" s="96"/>
      <c r="D205" s="96"/>
      <c r="E205" s="96"/>
      <c r="F205" s="96"/>
      <c r="G205" s="97"/>
      <c r="H205" s="97"/>
      <c r="I205" s="97"/>
    </row>
    <row r="206" spans="2:12" x14ac:dyDescent="0.2">
      <c r="B206" s="96"/>
      <c r="C206" s="96"/>
      <c r="D206" s="96"/>
      <c r="E206" s="96"/>
      <c r="F206" s="96"/>
      <c r="G206" s="97"/>
      <c r="H206" s="97"/>
      <c r="I206" s="97"/>
    </row>
    <row r="207" spans="2:12" x14ac:dyDescent="0.2">
      <c r="B207" s="96"/>
      <c r="C207" s="96"/>
      <c r="D207" s="96"/>
      <c r="E207" s="96"/>
      <c r="F207" s="96"/>
      <c r="G207" s="97"/>
      <c r="H207" s="97"/>
      <c r="I207" s="97"/>
    </row>
    <row r="208" spans="2:12" x14ac:dyDescent="0.2">
      <c r="B208" s="96"/>
      <c r="C208" s="96"/>
      <c r="D208" s="96"/>
      <c r="E208" s="96"/>
      <c r="F208" s="96"/>
      <c r="G208" s="97"/>
      <c r="H208" s="97"/>
      <c r="I208" s="97"/>
    </row>
    <row r="209" spans="2:9" x14ac:dyDescent="0.2">
      <c r="B209" s="96"/>
      <c r="C209" s="96"/>
      <c r="D209" s="96"/>
      <c r="E209" s="96"/>
      <c r="F209" s="96"/>
      <c r="G209" s="97"/>
      <c r="H209" s="97"/>
      <c r="I209" s="97"/>
    </row>
    <row r="210" spans="2:9" x14ac:dyDescent="0.2">
      <c r="B210" s="96"/>
      <c r="C210" s="96"/>
      <c r="D210" s="96"/>
      <c r="E210" s="96"/>
      <c r="F210" s="96"/>
      <c r="G210" s="97"/>
      <c r="H210" s="97"/>
      <c r="I210" s="97"/>
    </row>
    <row r="211" spans="2:9" x14ac:dyDescent="0.2">
      <c r="B211" s="96"/>
      <c r="C211" s="96"/>
      <c r="D211" s="96"/>
      <c r="E211" s="96"/>
      <c r="F211" s="96"/>
      <c r="G211" s="97"/>
      <c r="H211" s="97"/>
      <c r="I211" s="97"/>
    </row>
    <row r="212" spans="2:9" x14ac:dyDescent="0.2">
      <c r="B212" s="96"/>
      <c r="C212" s="96"/>
      <c r="D212" s="96"/>
      <c r="E212" s="96"/>
      <c r="F212" s="96"/>
      <c r="G212" s="97"/>
      <c r="H212" s="97"/>
      <c r="I212" s="97"/>
    </row>
    <row r="213" spans="2:9" x14ac:dyDescent="0.2">
      <c r="B213" s="96"/>
      <c r="C213" s="96"/>
      <c r="D213" s="96"/>
      <c r="E213" s="96"/>
      <c r="F213" s="96"/>
      <c r="G213" s="97"/>
      <c r="H213" s="97"/>
      <c r="I213" s="97"/>
    </row>
    <row r="214" spans="2:9" x14ac:dyDescent="0.2">
      <c r="B214" s="96"/>
      <c r="C214" s="96"/>
      <c r="D214" s="96"/>
      <c r="E214" s="96"/>
      <c r="F214" s="96"/>
      <c r="G214" s="97"/>
      <c r="H214" s="97"/>
      <c r="I214" s="97"/>
    </row>
    <row r="215" spans="2:9" x14ac:dyDescent="0.2">
      <c r="B215" s="96"/>
      <c r="C215" s="96"/>
      <c r="D215" s="96"/>
      <c r="E215" s="96"/>
      <c r="F215" s="96"/>
      <c r="G215" s="97"/>
      <c r="H215" s="97"/>
      <c r="I215" s="97"/>
    </row>
    <row r="216" spans="2:9" x14ac:dyDescent="0.2">
      <c r="B216" s="96"/>
      <c r="C216" s="96"/>
      <c r="D216" s="96"/>
      <c r="E216" s="96"/>
      <c r="F216" s="96"/>
      <c r="G216" s="97"/>
      <c r="H216" s="97"/>
      <c r="I216" s="97"/>
    </row>
    <row r="217" spans="2:9" x14ac:dyDescent="0.2">
      <c r="B217" s="96"/>
      <c r="C217" s="96"/>
      <c r="D217" s="96"/>
      <c r="E217" s="96"/>
      <c r="F217" s="96"/>
      <c r="G217" s="97"/>
      <c r="H217" s="97"/>
      <c r="I217" s="97"/>
    </row>
    <row r="218" spans="2:9" x14ac:dyDescent="0.2">
      <c r="B218" s="96"/>
      <c r="C218" s="96"/>
      <c r="D218" s="96"/>
      <c r="E218" s="96"/>
      <c r="F218" s="96"/>
      <c r="G218" s="97"/>
      <c r="H218" s="97"/>
      <c r="I218" s="97"/>
    </row>
    <row r="219" spans="2:9" x14ac:dyDescent="0.2">
      <c r="B219" s="96"/>
      <c r="C219" s="96"/>
      <c r="D219" s="96"/>
      <c r="E219" s="96"/>
      <c r="F219" s="96"/>
      <c r="G219" s="97"/>
      <c r="H219" s="97"/>
      <c r="I219" s="97"/>
    </row>
    <row r="220" spans="2:9" x14ac:dyDescent="0.2">
      <c r="B220" s="96"/>
      <c r="C220" s="96"/>
      <c r="D220" s="96"/>
      <c r="E220" s="96"/>
      <c r="F220" s="96"/>
      <c r="G220" s="97"/>
      <c r="H220" s="97"/>
      <c r="I220" s="97"/>
    </row>
    <row r="221" spans="2:9" x14ac:dyDescent="0.2">
      <c r="B221" s="96"/>
      <c r="C221" s="96"/>
      <c r="D221" s="96"/>
      <c r="E221" s="96"/>
      <c r="F221" s="96"/>
      <c r="G221" s="97"/>
      <c r="H221" s="97"/>
      <c r="I221" s="97"/>
    </row>
    <row r="222" spans="2:9" x14ac:dyDescent="0.2">
      <c r="B222" s="96"/>
      <c r="C222" s="96"/>
      <c r="D222" s="96"/>
      <c r="E222" s="96"/>
      <c r="F222" s="96"/>
      <c r="G222" s="97"/>
      <c r="H222" s="97"/>
      <c r="I222" s="97"/>
    </row>
    <row r="223" spans="2:9" x14ac:dyDescent="0.2">
      <c r="B223" s="96"/>
      <c r="C223" s="96"/>
      <c r="D223" s="96"/>
      <c r="E223" s="96"/>
      <c r="F223" s="96"/>
      <c r="G223" s="97"/>
      <c r="H223" s="97"/>
      <c r="I223" s="97"/>
    </row>
    <row r="224" spans="2:9" x14ac:dyDescent="0.2">
      <c r="B224" s="96"/>
      <c r="C224" s="96"/>
      <c r="D224" s="96"/>
      <c r="E224" s="96"/>
      <c r="F224" s="96"/>
      <c r="G224" s="97"/>
      <c r="H224" s="97"/>
      <c r="I224" s="97"/>
    </row>
    <row r="225" spans="2:9" x14ac:dyDescent="0.2">
      <c r="B225" s="96"/>
      <c r="C225" s="96"/>
      <c r="D225" s="96"/>
      <c r="E225" s="96"/>
      <c r="F225" s="96"/>
      <c r="G225" s="97"/>
      <c r="H225" s="97"/>
      <c r="I225" s="97"/>
    </row>
    <row r="226" spans="2:9" x14ac:dyDescent="0.2">
      <c r="B226" s="96"/>
      <c r="C226" s="96"/>
      <c r="D226" s="96"/>
      <c r="E226" s="96"/>
      <c r="F226" s="96"/>
      <c r="G226" s="97"/>
      <c r="H226" s="97"/>
      <c r="I226" s="97"/>
    </row>
    <row r="227" spans="2:9" x14ac:dyDescent="0.2">
      <c r="B227" s="96"/>
      <c r="C227" s="96"/>
      <c r="D227" s="96"/>
      <c r="E227" s="96"/>
      <c r="F227" s="96"/>
      <c r="G227" s="97"/>
      <c r="H227" s="97"/>
      <c r="I227" s="97"/>
    </row>
    <row r="228" spans="2:9" x14ac:dyDescent="0.2">
      <c r="B228" s="96"/>
      <c r="C228" s="96"/>
      <c r="D228" s="96"/>
      <c r="E228" s="96"/>
      <c r="F228" s="96"/>
      <c r="G228" s="97"/>
      <c r="H228" s="97"/>
      <c r="I228" s="97"/>
    </row>
    <row r="229" spans="2:9" x14ac:dyDescent="0.2">
      <c r="B229" s="96"/>
      <c r="C229" s="96"/>
      <c r="D229" s="96"/>
      <c r="E229" s="96"/>
      <c r="F229" s="96"/>
      <c r="G229" s="97"/>
      <c r="H229" s="97"/>
      <c r="I229" s="97"/>
    </row>
    <row r="230" spans="2:9" x14ac:dyDescent="0.2">
      <c r="B230" s="96"/>
      <c r="C230" s="96"/>
      <c r="D230" s="96"/>
      <c r="E230" s="96"/>
      <c r="F230" s="96"/>
      <c r="G230" s="97"/>
      <c r="H230" s="97"/>
      <c r="I230" s="97"/>
    </row>
    <row r="231" spans="2:9" x14ac:dyDescent="0.2">
      <c r="B231" s="96"/>
      <c r="C231" s="96"/>
      <c r="D231" s="96"/>
      <c r="E231" s="96"/>
      <c r="F231" s="96"/>
      <c r="G231" s="97"/>
      <c r="H231" s="97"/>
      <c r="I231" s="97"/>
    </row>
    <row r="232" spans="2:9" x14ac:dyDescent="0.2">
      <c r="B232" s="96"/>
      <c r="C232" s="96"/>
      <c r="D232" s="96"/>
      <c r="E232" s="96"/>
      <c r="F232" s="96"/>
      <c r="G232" s="97"/>
      <c r="H232" s="97"/>
      <c r="I232" s="97"/>
    </row>
    <row r="233" spans="2:9" x14ac:dyDescent="0.2">
      <c r="B233" s="96"/>
      <c r="C233" s="96"/>
      <c r="D233" s="96"/>
      <c r="E233" s="96"/>
      <c r="F233" s="96"/>
      <c r="G233" s="97"/>
      <c r="H233" s="97"/>
      <c r="I233" s="97"/>
    </row>
    <row r="234" spans="2:9" x14ac:dyDescent="0.2">
      <c r="B234" s="96"/>
      <c r="C234" s="96"/>
      <c r="D234" s="96"/>
      <c r="E234" s="96"/>
      <c r="F234" s="96"/>
      <c r="G234" s="97"/>
      <c r="H234" s="97"/>
      <c r="I234" s="97"/>
    </row>
    <row r="235" spans="2:9" x14ac:dyDescent="0.2">
      <c r="B235" s="96"/>
      <c r="C235" s="96"/>
      <c r="D235" s="96"/>
      <c r="E235" s="96"/>
      <c r="F235" s="96"/>
      <c r="G235" s="97"/>
      <c r="H235" s="97"/>
      <c r="I235" s="97"/>
    </row>
    <row r="236" spans="2:9" x14ac:dyDescent="0.2">
      <c r="B236" s="96"/>
      <c r="C236" s="96"/>
      <c r="D236" s="96"/>
      <c r="E236" s="96"/>
      <c r="F236" s="96"/>
      <c r="G236" s="97"/>
      <c r="H236" s="97"/>
      <c r="I236" s="97"/>
    </row>
    <row r="237" spans="2:9" x14ac:dyDescent="0.2">
      <c r="B237" s="96"/>
      <c r="C237" s="96"/>
      <c r="D237" s="96"/>
      <c r="E237" s="96"/>
      <c r="F237" s="96"/>
      <c r="G237" s="97"/>
      <c r="H237" s="97"/>
      <c r="I237" s="97"/>
    </row>
    <row r="238" spans="2:9" x14ac:dyDescent="0.2">
      <c r="B238" s="96"/>
      <c r="C238" s="96"/>
      <c r="D238" s="96"/>
      <c r="E238" s="96"/>
      <c r="F238" s="96"/>
      <c r="G238" s="97"/>
      <c r="H238" s="97"/>
      <c r="I238" s="97"/>
    </row>
    <row r="239" spans="2:9" x14ac:dyDescent="0.2">
      <c r="B239" s="96"/>
      <c r="C239" s="96"/>
      <c r="D239" s="96"/>
      <c r="E239" s="96"/>
      <c r="F239" s="96"/>
      <c r="G239" s="97"/>
      <c r="H239" s="97"/>
      <c r="I239" s="97"/>
    </row>
    <row r="240" spans="2:9" x14ac:dyDescent="0.2">
      <c r="B240" s="96"/>
      <c r="C240" s="96"/>
      <c r="D240" s="96"/>
      <c r="E240" s="96"/>
      <c r="F240" s="96"/>
      <c r="G240" s="97"/>
      <c r="H240" s="97"/>
      <c r="I240" s="97"/>
    </row>
    <row r="241" spans="2:9" x14ac:dyDescent="0.2">
      <c r="B241" s="96"/>
      <c r="C241" s="96"/>
      <c r="D241" s="96"/>
      <c r="E241" s="96"/>
      <c r="F241" s="96"/>
      <c r="G241" s="97"/>
      <c r="H241" s="97"/>
      <c r="I241" s="97"/>
    </row>
    <row r="242" spans="2:9" x14ac:dyDescent="0.2">
      <c r="B242" s="96"/>
      <c r="C242" s="96"/>
      <c r="D242" s="96"/>
      <c r="E242" s="96"/>
      <c r="F242" s="96"/>
      <c r="G242" s="97"/>
      <c r="H242" s="97"/>
      <c r="I242" s="97"/>
    </row>
    <row r="243" spans="2:9" x14ac:dyDescent="0.2">
      <c r="B243" s="96"/>
      <c r="C243" s="96"/>
      <c r="D243" s="96"/>
      <c r="E243" s="96"/>
      <c r="F243" s="96"/>
      <c r="G243" s="97"/>
      <c r="H243" s="97"/>
      <c r="I243" s="97"/>
    </row>
    <row r="244" spans="2:9" x14ac:dyDescent="0.2">
      <c r="B244" s="96"/>
      <c r="C244" s="96"/>
      <c r="D244" s="96"/>
      <c r="E244" s="96"/>
      <c r="F244" s="96"/>
      <c r="G244" s="97"/>
      <c r="H244" s="97"/>
      <c r="I244" s="97"/>
    </row>
    <row r="245" spans="2:9" x14ac:dyDescent="0.2">
      <c r="B245" s="96"/>
      <c r="C245" s="96"/>
      <c r="D245" s="96"/>
      <c r="E245" s="96"/>
      <c r="F245" s="96"/>
      <c r="G245" s="97"/>
      <c r="H245" s="97"/>
      <c r="I245" s="97"/>
    </row>
    <row r="246" spans="2:9" x14ac:dyDescent="0.2">
      <c r="B246" s="96"/>
      <c r="C246" s="96"/>
      <c r="D246" s="96"/>
      <c r="E246" s="96"/>
      <c r="F246" s="96"/>
      <c r="G246" s="97"/>
      <c r="H246" s="97"/>
      <c r="I246" s="97"/>
    </row>
    <row r="247" spans="2:9" x14ac:dyDescent="0.2">
      <c r="B247" s="96"/>
      <c r="C247" s="96"/>
      <c r="D247" s="96"/>
      <c r="E247" s="96"/>
      <c r="F247" s="96"/>
      <c r="G247" s="97"/>
      <c r="H247" s="97"/>
      <c r="I247" s="97"/>
    </row>
    <row r="248" spans="2:9" x14ac:dyDescent="0.2">
      <c r="B248" s="96"/>
      <c r="C248" s="96"/>
      <c r="D248" s="96"/>
      <c r="E248" s="96"/>
      <c r="F248" s="96"/>
      <c r="G248" s="97"/>
      <c r="H248" s="97"/>
      <c r="I248" s="97"/>
    </row>
    <row r="249" spans="2:9" x14ac:dyDescent="0.2">
      <c r="B249" s="96"/>
      <c r="C249" s="96"/>
      <c r="D249" s="96"/>
      <c r="E249" s="96"/>
      <c r="F249" s="96"/>
      <c r="G249" s="97"/>
      <c r="H249" s="97"/>
      <c r="I249" s="97"/>
    </row>
    <row r="250" spans="2:9" x14ac:dyDescent="0.2">
      <c r="B250" s="96"/>
      <c r="C250" s="96"/>
      <c r="D250" s="96"/>
      <c r="E250" s="96"/>
      <c r="F250" s="96"/>
      <c r="G250" s="97"/>
      <c r="H250" s="97"/>
      <c r="I250" s="97"/>
    </row>
    <row r="251" spans="2:9" x14ac:dyDescent="0.2">
      <c r="B251" s="96"/>
      <c r="C251" s="96"/>
      <c r="D251" s="96"/>
      <c r="E251" s="96"/>
      <c r="F251" s="96"/>
      <c r="G251" s="97"/>
      <c r="H251" s="97"/>
      <c r="I251" s="97"/>
    </row>
    <row r="252" spans="2:9" x14ac:dyDescent="0.2">
      <c r="B252" s="96"/>
      <c r="C252" s="96"/>
      <c r="D252" s="96"/>
      <c r="E252" s="96"/>
      <c r="F252" s="96"/>
      <c r="G252" s="97"/>
      <c r="H252" s="97"/>
      <c r="I252" s="97"/>
    </row>
    <row r="253" spans="2:9" x14ac:dyDescent="0.2">
      <c r="B253" s="96"/>
      <c r="C253" s="96"/>
      <c r="D253" s="96"/>
      <c r="E253" s="96"/>
      <c r="F253" s="96"/>
      <c r="G253" s="97"/>
      <c r="H253" s="97"/>
      <c r="I253" s="97"/>
    </row>
    <row r="254" spans="2:9" x14ac:dyDescent="0.2">
      <c r="B254" s="96"/>
      <c r="C254" s="96"/>
      <c r="D254" s="96"/>
      <c r="E254" s="96"/>
      <c r="F254" s="96"/>
      <c r="G254" s="97"/>
      <c r="H254" s="97"/>
      <c r="I254" s="97"/>
    </row>
    <row r="255" spans="2:9" x14ac:dyDescent="0.2">
      <c r="B255" s="96"/>
      <c r="C255" s="96"/>
      <c r="D255" s="96"/>
      <c r="E255" s="96"/>
      <c r="F255" s="96"/>
      <c r="G255" s="97"/>
      <c r="H255" s="97"/>
      <c r="I255" s="97"/>
    </row>
    <row r="256" spans="2:9" x14ac:dyDescent="0.2">
      <c r="B256" s="96"/>
      <c r="C256" s="96"/>
      <c r="D256" s="96"/>
      <c r="E256" s="96"/>
      <c r="F256" s="96"/>
      <c r="G256" s="97"/>
      <c r="H256" s="97"/>
      <c r="I256" s="97"/>
    </row>
    <row r="257" spans="2:9" x14ac:dyDescent="0.2">
      <c r="B257" s="96"/>
      <c r="C257" s="96"/>
      <c r="D257" s="96"/>
      <c r="E257" s="96"/>
      <c r="F257" s="96"/>
      <c r="G257" s="97"/>
      <c r="H257" s="97"/>
      <c r="I257" s="97"/>
    </row>
    <row r="258" spans="2:9" x14ac:dyDescent="0.2">
      <c r="B258" s="96"/>
      <c r="C258" s="96"/>
      <c r="D258" s="96"/>
      <c r="E258" s="96"/>
      <c r="F258" s="96"/>
      <c r="G258" s="97"/>
      <c r="H258" s="97"/>
      <c r="I258" s="97"/>
    </row>
    <row r="259" spans="2:9" x14ac:dyDescent="0.2">
      <c r="B259" s="96"/>
      <c r="C259" s="96"/>
      <c r="D259" s="96"/>
      <c r="E259" s="96"/>
      <c r="F259" s="96"/>
      <c r="G259" s="97"/>
      <c r="H259" s="97"/>
      <c r="I259" s="97"/>
    </row>
    <row r="260" spans="2:9" x14ac:dyDescent="0.2">
      <c r="B260" s="96"/>
      <c r="C260" s="96"/>
      <c r="D260" s="96"/>
      <c r="E260" s="96"/>
      <c r="F260" s="96"/>
      <c r="G260" s="97"/>
      <c r="H260" s="97"/>
      <c r="I260" s="97"/>
    </row>
    <row r="261" spans="2:9" x14ac:dyDescent="0.2">
      <c r="B261" s="96"/>
      <c r="C261" s="96"/>
      <c r="D261" s="96"/>
      <c r="E261" s="96"/>
      <c r="F261" s="96"/>
      <c r="G261" s="97"/>
      <c r="H261" s="97"/>
      <c r="I261" s="97"/>
    </row>
    <row r="262" spans="2:9" x14ac:dyDescent="0.2">
      <c r="B262" s="96"/>
      <c r="C262" s="96"/>
      <c r="D262" s="96"/>
      <c r="E262" s="96"/>
      <c r="F262" s="96"/>
      <c r="G262" s="97"/>
      <c r="H262" s="97"/>
      <c r="I262" s="97"/>
    </row>
  </sheetData>
  <sheetProtection algorithmName="SHA-512" hashValue="R3mzC90pL9vk9IvX1I6Jo3dyLvW5o1yZxrQCd2nL+19u3bka6LXyDzK8iyTZHqCG5Ce8DhQDPG0deoeid8cdtQ==" saltValue="dKnECt+CZ4MZU18yEn8A9g==" spinCount="100000" sheet="1" objects="1" scenarios="1" selectLockedCells="1" selectUnlockedCells="1"/>
  <hyperlinks>
    <hyperlink ref="K3" r:id="rId1" xr:uid="{8524BC4F-159B-4113-8BEB-9EE101D4DDE1}"/>
    <hyperlink ref="K4" r:id="rId2" xr:uid="{1D2449B5-26F1-4F35-A1B6-596FD14B0714}"/>
    <hyperlink ref="K5" r:id="rId3" xr:uid="{7706C2F6-E66F-43D5-BAFE-B689ADE5A8CB}"/>
    <hyperlink ref="K6" r:id="rId4" xr:uid="{775703A8-6786-4544-9189-B9D0F42B40D3}"/>
    <hyperlink ref="K7" r:id="rId5" xr:uid="{BBF5767F-CCF1-46F6-B39F-775A534C3422}"/>
    <hyperlink ref="K8" r:id="rId6" xr:uid="{3BD11CA9-6664-49AB-9BB1-89281E9C68A5}"/>
    <hyperlink ref="K9" r:id="rId7" xr:uid="{F3EFC0CD-B982-425C-8683-FED7D878A1B5}"/>
    <hyperlink ref="K10" r:id="rId8" xr:uid="{3E128DD0-F37B-455A-AB55-D02451366DD0}"/>
    <hyperlink ref="K11" r:id="rId9" xr:uid="{98C7BD04-1C0F-47F7-8F74-F2FDE9CAB5D1}"/>
    <hyperlink ref="K12" r:id="rId10" xr:uid="{163E19E7-E27E-4D5C-B954-685E8539ECB8}"/>
    <hyperlink ref="K13" r:id="rId11" xr:uid="{BAF6DAFF-DAC8-4BEE-8331-F441D9063078}"/>
    <hyperlink ref="K14" r:id="rId12" xr:uid="{F3ED64D8-8668-4A99-BD0D-7DC65B9B9DD4}"/>
    <hyperlink ref="K15" r:id="rId13" xr:uid="{7FC9DFBE-40B7-4730-917E-A88CE87B01E6}"/>
    <hyperlink ref="K16" r:id="rId14" xr:uid="{73CCCBAC-7BCE-4EF3-97A0-1B5A27032B57}"/>
    <hyperlink ref="K17" r:id="rId15" xr:uid="{36AD6BC2-AB00-4216-9CCA-50F715C15BAD}"/>
    <hyperlink ref="K18" r:id="rId16" xr:uid="{FAB7F252-F89C-4D20-BC7A-CE8D8BEA6222}"/>
    <hyperlink ref="K19" r:id="rId17" xr:uid="{9AA7B09F-DDEE-4693-8E1E-77E4550A99F2}"/>
    <hyperlink ref="K20" r:id="rId18" xr:uid="{9F68C4C5-3CB4-4BD2-88D5-FBFEEABF8029}"/>
    <hyperlink ref="K21" r:id="rId19" xr:uid="{64A1E521-6463-4A60-B501-3D5FA207A815}"/>
    <hyperlink ref="K22" r:id="rId20" xr:uid="{78279DC1-FEF6-4D46-A9F3-766D7F50761F}"/>
    <hyperlink ref="K23" r:id="rId21" xr:uid="{06496799-2CEE-41C3-A93F-4096A9603BA2}"/>
    <hyperlink ref="K24" r:id="rId22" xr:uid="{212AF472-CDD2-4AF7-80D5-C6D8B9170BDA}"/>
    <hyperlink ref="K25" r:id="rId23" xr:uid="{584332A2-8069-44FC-A877-56DD935CACC3}"/>
    <hyperlink ref="K26" r:id="rId24" xr:uid="{BC7B2E02-E619-4968-B799-BCEF57A23AB1}"/>
    <hyperlink ref="K27" r:id="rId25" xr:uid="{E048230B-EF7A-49F2-96A8-546EAD7018B8}"/>
    <hyperlink ref="K28" r:id="rId26" xr:uid="{12471312-5B0C-437F-80D4-90DABD9835F2}"/>
    <hyperlink ref="K29" r:id="rId27" xr:uid="{D3BAE8A5-00EC-4537-8CF3-C8A4E452123C}"/>
    <hyperlink ref="K31" r:id="rId28" xr:uid="{4F323CE7-1D92-4141-A1C1-6B5A59015EF8}"/>
    <hyperlink ref="K34" r:id="rId29" xr:uid="{62DE039C-2ABE-4532-BDBA-3B20DF9E14D3}"/>
    <hyperlink ref="K35" r:id="rId30" xr:uid="{510C070C-F19D-48D3-89E2-B89C12A31CF2}"/>
    <hyperlink ref="K36" r:id="rId31" xr:uid="{E5C36300-8095-4989-98B0-D907BD9D9C24}"/>
    <hyperlink ref="K38" r:id="rId32" xr:uid="{99BC3B85-06FF-4506-978C-931C6AFC8295}"/>
    <hyperlink ref="K39" r:id="rId33" xr:uid="{1D2BEBAA-D39D-42D3-B3C2-3698E073EBCA}"/>
    <hyperlink ref="K40" r:id="rId34" xr:uid="{58C48289-1AF2-4238-B97F-C262E8D7E9C9}"/>
    <hyperlink ref="K41" r:id="rId35" xr:uid="{88021A6B-8D98-4C0C-A518-53812B0DD908}"/>
    <hyperlink ref="K44" r:id="rId36" xr:uid="{90B30269-6CF4-4287-87E0-39ED88450905}"/>
    <hyperlink ref="K45" r:id="rId37" xr:uid="{A3F15E1B-0D66-4F21-9722-5C979C4E282C}"/>
    <hyperlink ref="K46" r:id="rId38" xr:uid="{7D545376-8350-4660-969C-34D3BAED88F3}"/>
    <hyperlink ref="K48" r:id="rId39" xr:uid="{A323FC76-85C3-41AD-8716-729D6EBCE757}"/>
    <hyperlink ref="K49" r:id="rId40" xr:uid="{CE2CD6E2-DDA2-4D84-8945-412D5DB2207F}"/>
    <hyperlink ref="K50" r:id="rId41" xr:uid="{3F2B25AB-A74D-42C5-BB30-78AF26BF0953}"/>
    <hyperlink ref="K51" r:id="rId42" xr:uid="{07AC0A00-077B-4035-8AEB-BFC521ECCDCB}"/>
    <hyperlink ref="K52" r:id="rId43" xr:uid="{A147FDE1-B25A-496B-9033-B605419D5896}"/>
    <hyperlink ref="K54" r:id="rId44" xr:uid="{ABA7C347-779C-4789-B3C9-25711AE57115}"/>
    <hyperlink ref="K55" r:id="rId45" xr:uid="{5E9A5426-0EE9-4ABC-A7D0-D64ACFD71BC7}"/>
    <hyperlink ref="K56" r:id="rId46" xr:uid="{DAE3BE38-2844-487A-98FF-353D914CF90E}"/>
    <hyperlink ref="K57" r:id="rId47" xr:uid="{B5A67346-CB4D-4787-AA1E-F5F2A684F484}"/>
    <hyperlink ref="K58" r:id="rId48" xr:uid="{BF103BE4-A72E-40B3-A575-F6A06E3B17BB}"/>
    <hyperlink ref="K59" r:id="rId49" xr:uid="{4E594364-961B-4E13-9F96-8235F922D257}"/>
    <hyperlink ref="K60" r:id="rId50" xr:uid="{20B2D44B-3D09-4DE7-AE42-CB893DEFE2BA}"/>
    <hyperlink ref="K61" r:id="rId51" xr:uid="{EB3990C3-D4E0-4A1B-9588-49592CA36E7C}"/>
    <hyperlink ref="K62" r:id="rId52" xr:uid="{9A7E26A7-5D35-4CDC-9B91-70D46B207D56}"/>
    <hyperlink ref="K63" r:id="rId53" xr:uid="{93725485-A219-4CEC-8175-931C27DAB52F}"/>
    <hyperlink ref="K64" r:id="rId54" xr:uid="{A7884C50-2106-4644-AA76-6DA1A86607EB}"/>
    <hyperlink ref="K65" r:id="rId55" xr:uid="{70D6164F-4285-4CC7-880C-0156A8DE5F3A}"/>
    <hyperlink ref="K66" r:id="rId56" xr:uid="{CAC09571-9838-4EF9-9ED4-BC52CCB4E3B8}"/>
    <hyperlink ref="K67" r:id="rId57" xr:uid="{74072E61-EDCA-48C7-AA93-F841EA6EC26A}"/>
    <hyperlink ref="K69" r:id="rId58" xr:uid="{1A6AB767-5036-47EF-9FB8-EEBCD28C7E1C}"/>
    <hyperlink ref="K70" r:id="rId59" xr:uid="{04878D60-6D7F-43E4-A1A0-28D63C4321E3}"/>
    <hyperlink ref="K72" r:id="rId60" xr:uid="{6A97C3B6-25C6-4ADF-823B-68F7FB36AAC6}"/>
    <hyperlink ref="K74" r:id="rId61" xr:uid="{F156E0E7-7994-448C-A00D-5D629E9A3D82}"/>
    <hyperlink ref="K75" r:id="rId62" xr:uid="{07E02464-50E0-4C33-8DF5-3F678AF564BC}"/>
    <hyperlink ref="K76" r:id="rId63" xr:uid="{E21050C5-896D-458B-A22A-90F19802FD2C}"/>
    <hyperlink ref="K77" r:id="rId64" xr:uid="{9BB93450-0BC8-4B78-995F-BD08D298F670}"/>
    <hyperlink ref="K78" r:id="rId65" xr:uid="{230456C4-4CCA-4854-BF0D-7D324EBE2FA9}"/>
    <hyperlink ref="K79" r:id="rId66" xr:uid="{BCA7258A-FB59-483B-A167-41AE6A0DA7B1}"/>
    <hyperlink ref="K80" r:id="rId67" xr:uid="{A0458E74-278F-4206-91A3-E730A297CF1A}"/>
    <hyperlink ref="K82" r:id="rId68" xr:uid="{78F688B3-069D-4B16-A5B4-2A201FCE6C04}"/>
    <hyperlink ref="K83" r:id="rId69" xr:uid="{4A59D758-63AB-4E0D-9161-B0D57E38FC63}"/>
    <hyperlink ref="K84" r:id="rId70" xr:uid="{77738C11-5AAE-49C7-982E-22F590F95C24}"/>
    <hyperlink ref="K85" r:id="rId71" xr:uid="{D32B8C82-D6FB-45BB-93F7-F052F491F5E5}"/>
    <hyperlink ref="K86" r:id="rId72" xr:uid="{26F21618-8EA3-4DF4-B082-F5429D9489C6}"/>
    <hyperlink ref="K87" r:id="rId73" xr:uid="{241D1F04-6832-48AA-9DF4-CA3E83115D77}"/>
    <hyperlink ref="K88" r:id="rId74" xr:uid="{83D0A3DD-104F-4029-B8DC-D7B52C0B5CF9}"/>
    <hyperlink ref="K92" r:id="rId75" xr:uid="{E3D52E93-CA0F-446E-BA0B-8E249080E412}"/>
    <hyperlink ref="K93" r:id="rId76" xr:uid="{E01D5936-FACE-4AFD-AD65-1D2E74017EEA}"/>
    <hyperlink ref="K94" r:id="rId77" xr:uid="{7A34B85D-DBDE-45B9-BE62-7B3B79CE1086}"/>
    <hyperlink ref="K95" r:id="rId78" xr:uid="{652FFF13-19C7-4AF9-9761-DFC8A8D8303B}"/>
    <hyperlink ref="K96" r:id="rId79" xr:uid="{22F2D0D4-E0A1-4BE3-B634-4AD2699F012D}"/>
    <hyperlink ref="K97" r:id="rId80" xr:uid="{209D9DB9-39AB-4A83-9E8B-FB237EBDDC28}"/>
    <hyperlink ref="K98" r:id="rId81" xr:uid="{B14230D7-C544-47CB-869B-8383FC04B7A6}"/>
    <hyperlink ref="K99" r:id="rId82" xr:uid="{E147B3E4-9118-414E-9E24-AF16C4CE5499}"/>
    <hyperlink ref="K101" r:id="rId83" xr:uid="{968D6078-136C-40AA-B171-4BDDC251AAC6}"/>
    <hyperlink ref="K104" r:id="rId84" xr:uid="{D33E0792-E156-4A2E-A409-3563EF5B6AD4}"/>
    <hyperlink ref="K107" r:id="rId85" xr:uid="{ECC034B1-65A2-46C3-8A38-D2329610A473}"/>
    <hyperlink ref="K110" r:id="rId86" xr:uid="{F531A338-1CB3-46DE-AD68-1A60F9ADECC9}"/>
    <hyperlink ref="K112" r:id="rId87" xr:uid="{31DCD563-5DB7-4615-9463-5919CFFC84DA}"/>
    <hyperlink ref="K113" r:id="rId88" xr:uid="{CF1177FF-CBE5-4804-86AB-777E0CCC3256}"/>
    <hyperlink ref="K115" r:id="rId89" xr:uid="{97A199A2-F602-4B14-A46B-6813458317FA}"/>
    <hyperlink ref="K116" r:id="rId90" xr:uid="{60AEAED6-AC1C-4733-862B-1F540DFB2B27}"/>
    <hyperlink ref="K117" r:id="rId91" xr:uid="{48D888CF-35D6-443A-8DF3-C400F1E923C1}"/>
    <hyperlink ref="K118" r:id="rId92" xr:uid="{91130A6D-0A6D-4A2D-9191-A3F1A4C73C52}"/>
    <hyperlink ref="K119" r:id="rId93" xr:uid="{B0814F0D-A14B-42DB-9BC8-989E235D6669}"/>
    <hyperlink ref="K121" r:id="rId94" xr:uid="{A608112D-C068-4996-8E4A-7DBE7EFFEA7E}"/>
    <hyperlink ref="K122" r:id="rId95" xr:uid="{D5D3F966-71C0-42D3-958A-ED62038F273D}"/>
    <hyperlink ref="K123" r:id="rId96" xr:uid="{43589516-4506-4ED0-9214-E6D84AC78D9F}"/>
    <hyperlink ref="K124" r:id="rId97" xr:uid="{5CB691FC-4AB2-4389-AD7A-9DFBBDB2D545}"/>
    <hyperlink ref="K127" r:id="rId98" xr:uid="{CA20510E-F979-4CA4-B3E1-1931FB134548}"/>
    <hyperlink ref="K128" r:id="rId99" xr:uid="{457A7A83-B7F3-47B5-BBB2-2E14AF9A1786}"/>
    <hyperlink ref="K129" r:id="rId100" xr:uid="{EE559C24-7D66-41B1-8717-8429743400C5}"/>
    <hyperlink ref="K131" r:id="rId101" xr:uid="{9C94AB51-45CF-458B-A6CB-ADDE35CB29A0}"/>
    <hyperlink ref="K132" r:id="rId102" xr:uid="{2A2EBED7-739D-46BA-A3E1-C3A771EBFB2A}"/>
    <hyperlink ref="K133" r:id="rId103" xr:uid="{99684BDF-23BC-4A48-A811-B8AC373A81C1}"/>
    <hyperlink ref="K134" r:id="rId104" xr:uid="{19652EDC-2F1B-4CA4-A349-BF35B618016D}"/>
    <hyperlink ref="K135" r:id="rId105" xr:uid="{E0168265-1515-4880-A2B5-B74C68301CC4}"/>
    <hyperlink ref="K136" r:id="rId106" xr:uid="{D6B17A03-B74D-4A7D-AB7D-8BC8C29AC6C9}"/>
    <hyperlink ref="K137" r:id="rId107" xr:uid="{1197B23D-D21E-47E9-8AF5-2F6292EE3DD4}"/>
    <hyperlink ref="K138" r:id="rId108" xr:uid="{68FDB7D2-E500-4715-B6CB-D2EE8E1F9CD4}"/>
    <hyperlink ref="K139" r:id="rId109" xr:uid="{FB48BF2D-D9FB-4B25-8A53-54BEAEF11046}"/>
    <hyperlink ref="K140" r:id="rId110" xr:uid="{3028EC2D-769F-4028-A3A7-14D36FAEAF38}"/>
    <hyperlink ref="K141" r:id="rId111" xr:uid="{EAF1767C-8B0A-484F-98AC-6B3BCC65794A}"/>
    <hyperlink ref="K142" r:id="rId112" xr:uid="{522E7FBB-1412-4783-ABA1-838A4501D2B4}"/>
    <hyperlink ref="K143" r:id="rId113" xr:uid="{4B6FE6E1-3411-4239-95CB-268D847DFF57}"/>
    <hyperlink ref="K144" r:id="rId114" xr:uid="{EA5B0F2A-C35E-41CF-AD4A-8F1A8426E517}"/>
    <hyperlink ref="K145" r:id="rId115" xr:uid="{E3764002-1441-4207-86BC-23540723BD84}"/>
    <hyperlink ref="K146" r:id="rId116" xr:uid="{022FE2DB-51AC-419B-9D61-B5BA1AFA13AB}"/>
    <hyperlink ref="K147" r:id="rId117" xr:uid="{66FA9CB3-FD5D-49F9-92A5-E46DD610DAB1}"/>
    <hyperlink ref="K148" r:id="rId118" xr:uid="{4FB24B83-FE73-4272-9B6C-11AB69B4234D}"/>
    <hyperlink ref="K149" r:id="rId119" xr:uid="{AC984B30-24F3-4B2B-81F1-8370585BB6C0}"/>
    <hyperlink ref="K150" r:id="rId120" xr:uid="{C2E74AEE-4828-4636-B65D-F31FC3F9ED53}"/>
    <hyperlink ref="K151" r:id="rId121" xr:uid="{5C79ED1A-D4E1-42D3-B642-30D75DEFA6C3}"/>
    <hyperlink ref="K153" r:id="rId122" xr:uid="{55459FAA-18CC-4DF0-97B1-C440E47969D5}"/>
    <hyperlink ref="K154" r:id="rId123" xr:uid="{DE0D7C04-1201-472B-B836-DEB17BCB6552}"/>
    <hyperlink ref="K155" r:id="rId124" xr:uid="{0795A86A-4920-40D2-9317-21FA6CB4B003}"/>
    <hyperlink ref="K156" r:id="rId125" xr:uid="{B37F86CD-3621-4FE9-B459-358B66DF54B6}"/>
    <hyperlink ref="K157" r:id="rId126" xr:uid="{1FFF2BB3-784D-4343-8C94-B2160E814235}"/>
    <hyperlink ref="K158" r:id="rId127" xr:uid="{12BC5ACB-F09A-4CD3-B9CE-D9AA6CDF5BCC}"/>
    <hyperlink ref="K159" r:id="rId128" xr:uid="{3D80780A-6812-4595-9643-23C3AD00F2AF}"/>
    <hyperlink ref="K160" r:id="rId129" xr:uid="{7C578E6F-3788-484E-A3BD-148482210636}"/>
    <hyperlink ref="K161" r:id="rId130" xr:uid="{4284B44C-A447-4916-B9DB-7D1618526230}"/>
    <hyperlink ref="K162" r:id="rId131" xr:uid="{FA818C3D-F461-40EF-BAD7-51BF92D812CF}"/>
    <hyperlink ref="K163" r:id="rId132" xr:uid="{DF7EFAC1-4CE8-4791-99CA-9D6A5EF03EA2}"/>
    <hyperlink ref="K164" r:id="rId133" xr:uid="{1B8C5866-336E-4504-A9B9-6316D0333852}"/>
    <hyperlink ref="K165" r:id="rId134" xr:uid="{1274058C-E832-45E9-8724-BC7C74A6F1EB}"/>
    <hyperlink ref="K166" r:id="rId135" xr:uid="{78EA498C-3E36-4DA4-900A-746A458D0214}"/>
    <hyperlink ref="K167" r:id="rId136" xr:uid="{65CA5275-1D57-4C4D-A333-1BF9232976B5}"/>
    <hyperlink ref="K168" r:id="rId137" xr:uid="{7C64C292-8387-449E-B451-414BAE440E44}"/>
    <hyperlink ref="K169" r:id="rId138" xr:uid="{F7353FA3-3AF3-422C-9BE6-50BF52A1221A}"/>
    <hyperlink ref="K170" r:id="rId139" xr:uid="{925C516D-D951-4B98-A4F8-2F2BAA1F6A8C}"/>
    <hyperlink ref="K171" r:id="rId140" xr:uid="{FF4EDFAB-BD45-4234-B11D-4613FF120881}"/>
    <hyperlink ref="K172" r:id="rId141" xr:uid="{564733B9-E4EA-4489-8C83-3A15AF0F32FA}"/>
    <hyperlink ref="K173" r:id="rId142" xr:uid="{CD8DC11A-CD23-4AED-8891-5BCDCF2D1445}"/>
    <hyperlink ref="K174" r:id="rId143" xr:uid="{DA6B1BE6-3628-47F9-866E-DDAAF0E9F8C7}"/>
    <hyperlink ref="K175" r:id="rId144" xr:uid="{EEEEC628-8035-4D52-9809-DCF5DB993F37}"/>
    <hyperlink ref="K176" r:id="rId145" xr:uid="{80E730C8-9154-408F-8F43-C3C354097379}"/>
    <hyperlink ref="K177" r:id="rId146" xr:uid="{2D0FBBB3-D103-4950-A7C1-6BD83A2B2DE6}"/>
    <hyperlink ref="K178" r:id="rId147" xr:uid="{EE06814A-0E16-4E4D-AAFB-9F1F7F023C48}"/>
    <hyperlink ref="K179" r:id="rId148" xr:uid="{D4510FC7-B491-41B4-B6CC-2541CD878AAF}"/>
    <hyperlink ref="K180" r:id="rId149" xr:uid="{8A0B18AC-73F0-48DA-BD87-18DC3FC02913}"/>
    <hyperlink ref="K181" r:id="rId150" xr:uid="{EBE8478F-B918-4607-95EA-6C1524727787}"/>
    <hyperlink ref="K182" r:id="rId151" xr:uid="{5E352654-629C-4B4F-87CE-A76BA4C5AC5D}"/>
  </hyperlinks>
  <printOptions gridLines="1"/>
  <pageMargins left="0.78749999999999998" right="0.39374999999999999" top="0.196527777777778" bottom="0.196527777777778" header="0.51180555555555496" footer="0.51180555555555496"/>
  <pageSetup paperSize="9" firstPageNumber="0" orientation="landscape" horizontalDpi="300" verticalDpi="300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JUSTIFICACION</vt:lpstr>
      <vt:lpstr>listado juventud</vt:lpstr>
      <vt:lpstr>JUSTIFICACION!Área_de_impresión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PEINADO HERNANDEZ, LUIS FERNANDO</dc:creator>
  <cp:lastModifiedBy>PEINADO HERNANDEZ, LUIS FERNANDO</cp:lastModifiedBy>
  <cp:lastPrinted>2020-11-05T10:05:10Z</cp:lastPrinted>
  <dcterms:created xsi:type="dcterms:W3CDTF">2020-11-04T11:32:56Z</dcterms:created>
  <dcterms:modified xsi:type="dcterms:W3CDTF">2022-07-07T11:40:15Z</dcterms:modified>
</cp:coreProperties>
</file>