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hidePivotFieldList="1"/>
  <mc:AlternateContent xmlns:mc="http://schemas.openxmlformats.org/markup-compatibility/2006">
    <mc:Choice Requires="x15">
      <x15ac:absPath xmlns:x15ac="http://schemas.microsoft.com/office/spreadsheetml/2010/11/ac" url="D:\ASUNTOS_E\"/>
    </mc:Choice>
  </mc:AlternateContent>
  <xr:revisionPtr revIDLastSave="0" documentId="13_ncr:1_{2E86F316-65DF-4426-A577-55D8414D1253}" xr6:coauthVersionLast="45" xr6:coauthVersionMax="45" xr10:uidLastSave="{00000000-0000-0000-0000-000000000000}"/>
  <bookViews>
    <workbookView xWindow="-110" yWindow="-110" windowWidth="18480" windowHeight="11020" tabRatio="938" xr2:uid="{00000000-000D-0000-FFFF-FFFF00000000}"/>
  </bookViews>
  <sheets>
    <sheet name="Instrucciones" sheetId="1" r:id="rId1"/>
    <sheet name="F1.1.1. " sheetId="2" r:id="rId2"/>
    <sheet name="Ajuste GPA" sheetId="4" r:id="rId3"/>
    <sheet name="Ajustes PIE" sheetId="5" r:id="rId4"/>
    <sheet name="Ajuste por recaudación" sheetId="6" r:id="rId5"/>
    <sheet name="Ajuste por grado de ejecución" sheetId="7" r:id="rId6"/>
    <sheet name="Ajuste arrendamiento financ." sheetId="15" r:id="rId7"/>
    <sheet name="EP F11.B1" sheetId="9" r:id="rId8"/>
    <sheet name="F2.1." sheetId="11" r:id="rId9"/>
    <sheet name="F3.0." sheetId="12" r:id="rId10"/>
    <sheet name="F3.2." sheetId="13" r:id="rId11"/>
  </sheets>
  <definedNames>
    <definedName name="_xlnm.Print_Area" localSheetId="2">'Ajuste GPA'!$A$1:$H$9</definedName>
    <definedName name="_xlnm.Print_Area" localSheetId="5">'Ajuste por grado de ejecución'!$A$1:$F$48</definedName>
    <definedName name="_xlnm.Print_Area" localSheetId="4">'Ajuste por recaudación'!$B$2:$J$32</definedName>
    <definedName name="_xlnm.Print_Area" localSheetId="3">'Ajustes PIE'!$A$2:$F$20</definedName>
    <definedName name="_xlnm.Print_Area" localSheetId="7">'EP F11.B1'!$A$1:$F$42</definedName>
    <definedName name="_xlnm.Print_Area" localSheetId="1">'F1.1.1. '!$A$1:$I$38</definedName>
    <definedName name="_xlnm.Print_Area" localSheetId="8">'F2.1.'!$A$1:$I$22</definedName>
    <definedName name="_xlnm.Print_Area" localSheetId="9">'F3.0.'!$B$1:$I$18</definedName>
    <definedName name="_xlnm.Print_Area" localSheetId="10">'F3.2.'!$A$1:$H$25</definedName>
    <definedName name="_xlnm.Print_Area" localSheetId="0">Instrucciones!$A$1:$E$35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9" l="1"/>
  <c r="E19" i="5"/>
  <c r="G7" i="4"/>
  <c r="D29" i="9"/>
  <c r="D8" i="9"/>
  <c r="C7" i="13" s="1"/>
  <c r="D9" i="9"/>
  <c r="D7" i="13" s="1"/>
  <c r="F28" i="6"/>
  <c r="F29" i="6"/>
  <c r="G8" i="6"/>
  <c r="I8" i="6" s="1"/>
  <c r="G15" i="6"/>
  <c r="I15" i="6" s="1"/>
  <c r="G22" i="6"/>
  <c r="I22" i="6" s="1"/>
  <c r="F30" i="6"/>
  <c r="D15" i="9"/>
  <c r="D16" i="9"/>
  <c r="D40" i="7"/>
  <c r="D41" i="7"/>
  <c r="D42" i="7"/>
  <c r="D43" i="7"/>
  <c r="D44" i="7"/>
  <c r="D45" i="7"/>
  <c r="H15" i="15"/>
  <c r="H13" i="15"/>
  <c r="H14" i="15"/>
  <c r="H12" i="15"/>
  <c r="H6" i="15"/>
  <c r="H17" i="15" s="1"/>
  <c r="D31" i="9" s="1"/>
  <c r="H7" i="15"/>
  <c r="H8" i="15"/>
  <c r="H5" i="15"/>
  <c r="H24" i="2"/>
  <c r="H36" i="2"/>
  <c r="E32" i="7"/>
  <c r="C41" i="7" s="1"/>
  <c r="E41" i="7" s="1"/>
  <c r="E33" i="7"/>
  <c r="E34" i="7"/>
  <c r="E35" i="7"/>
  <c r="E36" i="7"/>
  <c r="C45" i="7" s="1"/>
  <c r="E45" i="7" s="1"/>
  <c r="E31" i="7"/>
  <c r="C40" i="7" s="1"/>
  <c r="E40" i="7" s="1"/>
  <c r="E18" i="7"/>
  <c r="E17" i="7"/>
  <c r="C44" i="7" s="1"/>
  <c r="E44" i="7" s="1"/>
  <c r="E16" i="7"/>
  <c r="C43" i="7" s="1"/>
  <c r="E43" i="7" s="1"/>
  <c r="E15" i="7"/>
  <c r="E14" i="7"/>
  <c r="E13" i="7"/>
  <c r="E22" i="7"/>
  <c r="E23" i="7"/>
  <c r="E24" i="7"/>
  <c r="C42" i="7" s="1"/>
  <c r="E42" i="7" s="1"/>
  <c r="E25" i="7"/>
  <c r="E26" i="7"/>
  <c r="E27" i="7"/>
  <c r="G7" i="6"/>
  <c r="I7" i="6"/>
  <c r="G14" i="6"/>
  <c r="I14" i="6" s="1"/>
  <c r="D28" i="6" s="1"/>
  <c r="H28" i="6" s="1"/>
  <c r="G21" i="6"/>
  <c r="I21" i="6" s="1"/>
  <c r="D37" i="7"/>
  <c r="C37" i="7"/>
  <c r="D28" i="7"/>
  <c r="C28" i="7"/>
  <c r="D19" i="7"/>
  <c r="C19" i="7"/>
  <c r="G16" i="6"/>
  <c r="I16" i="6" s="1"/>
  <c r="D30" i="6" s="1"/>
  <c r="H30" i="6" s="1"/>
  <c r="D14" i="9" s="1"/>
  <c r="G23" i="6"/>
  <c r="H23" i="6" s="1"/>
  <c r="I23" i="6"/>
  <c r="G9" i="6"/>
  <c r="H9" i="6" s="1"/>
  <c r="I9" i="6"/>
  <c r="H8" i="6"/>
  <c r="H15" i="6"/>
  <c r="H22" i="6"/>
  <c r="H7" i="6"/>
  <c r="H21" i="6"/>
  <c r="D10" i="9"/>
  <c r="D29" i="6" l="1"/>
  <c r="H29" i="6" s="1"/>
  <c r="D13" i="9" s="1"/>
  <c r="D38" i="9" s="1"/>
  <c r="D12" i="9"/>
  <c r="E46" i="7"/>
  <c r="D20" i="9" s="1"/>
  <c r="H14" i="6"/>
  <c r="H16" i="6"/>
  <c r="H31" i="6" l="1"/>
  <c r="D41" i="9"/>
  <c r="E41" i="9" s="1"/>
  <c r="E7" i="13"/>
  <c r="G7" i="13" s="1"/>
  <c r="B15" i="13" s="1"/>
  <c r="G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FERNANDEZ FERNANDEZ, RAMON</author>
  </authors>
  <commentList>
    <comment ref="D11" authorId="0" shapeId="0" xr:uid="{00000000-0006-0000-0000-000001000000}">
      <text>
        <r>
          <rPr>
            <sz val="9"/>
            <color indexed="81"/>
            <rFont val="Source Sans Pro Semibold"/>
            <family val="2"/>
          </rPr>
          <t>Si el Presupuesto de 2021 se elabora cuando ya se dispone de los datos de recaudación de 2020, sustituir el ejercicio 2017 por 2020.</t>
        </r>
        <r>
          <rPr>
            <sz val="9"/>
            <color indexed="81"/>
            <rFont val="Tahoma"/>
            <family val="2"/>
          </rPr>
          <t xml:space="preserve">
</t>
        </r>
      </text>
    </comment>
    <comment ref="D13" authorId="0" shapeId="0" xr:uid="{00000000-0006-0000-0000-000002000000}">
      <text>
        <r>
          <rPr>
            <b/>
            <sz val="10"/>
            <color indexed="81"/>
            <rFont val="Calibri"/>
            <family val="2"/>
          </rPr>
          <t xml:space="preserve">Si los cálculos de este ajuste se realizan cuando se dispone ya de los datos de obligaciones reconocidas totales en 2020, sustituir el ejercicio 2017 por 2020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FERNANDEZ FERNANDEZ, RAMON</author>
  </authors>
  <commentList>
    <comment ref="E7" authorId="0" shapeId="0" xr:uid="{00000000-0006-0000-0300-000001000000}">
      <text>
        <r>
          <rPr>
            <sz val="16"/>
            <color indexed="81"/>
            <rFont val="Shruti"/>
            <family val="2"/>
          </rPr>
          <t xml:space="preserve">SOLO PROCEDE ESTE AJUSTE CUANDO SE HAYA PRESUPUESTADO EL IMPORTE A INGRESAR POR LA PIE EN 2021 POR SU IMPORTE NETO (Si se presupuesta por el importe bruto de las entregas a cuenta, se deberá poner cero en todas las celdas E7 a E17).
</t>
        </r>
      </text>
    </comment>
  </commentList>
</comments>
</file>

<file path=xl/sharedStrings.xml><?xml version="1.0" encoding="utf-8"?>
<sst xmlns="http://schemas.openxmlformats.org/spreadsheetml/2006/main" count="324" uniqueCount="266">
  <si>
    <t>RECOMENDACIONES A SEGUIR PARA UN USO ADECUADO DE ESTA HERRAMIENTA</t>
  </si>
  <si>
    <t>Pasos a seguir</t>
  </si>
  <si>
    <t>Hojas de cálculo (pestañas)</t>
  </si>
  <si>
    <t>Contenido</t>
  </si>
  <si>
    <t xml:space="preserve">Cumplimentar el formulario F.1.1.1. </t>
  </si>
  <si>
    <t>2º</t>
  </si>
  <si>
    <t>3º</t>
  </si>
  <si>
    <t>Calcular el ajuste por gastos pendientes de aplicar al presupuesto (ajuste GPA)</t>
  </si>
  <si>
    <t>4º</t>
  </si>
  <si>
    <t>5º</t>
  </si>
  <si>
    <t>6º</t>
  </si>
  <si>
    <t>Calcula el ajuste por grado de ejecución de gastos (ajuste ejec.)</t>
  </si>
  <si>
    <t>Introducir en las celdas amarillas los datos de Créditos Iniciales y Obligaciones Reconocidas de los Capítulos I, II, III, IV, V, VI y VII de Gastos.</t>
  </si>
  <si>
    <t>7º</t>
  </si>
  <si>
    <t>8º</t>
  </si>
  <si>
    <t xml:space="preserve">Si el saldo después de ajustes es positivo (+): Capacidad de financiación </t>
  </si>
  <si>
    <t xml:space="preserve">Si el saldo después de ajustes es negativo (-): Necesidad de financiación </t>
  </si>
  <si>
    <t>9º</t>
  </si>
  <si>
    <t>Cumplimentar el formulario F.2.1.</t>
  </si>
  <si>
    <t xml:space="preserve">F.1.1.1. Resumen Clasificación Económica  </t>
  </si>
  <si>
    <t>Código:</t>
  </si>
  <si>
    <t xml:space="preserve">Provincia </t>
  </si>
  <si>
    <t>Entidad</t>
  </si>
  <si>
    <t>Tipo de Entidad</t>
  </si>
  <si>
    <t xml:space="preserve">Nombre de la Entidad o Ente: </t>
  </si>
  <si>
    <t xml:space="preserve">AYTO. DE </t>
  </si>
  <si>
    <t>Presupuesto aprobado</t>
  </si>
  <si>
    <t>Prorrogado</t>
  </si>
  <si>
    <t>Fecha de aprobación/prorroga:</t>
  </si>
  <si>
    <t>Clasificación económica</t>
  </si>
  <si>
    <t>(euros)</t>
  </si>
  <si>
    <t>PRESUPUESTO 2015</t>
  </si>
  <si>
    <t>INGRESOS</t>
  </si>
  <si>
    <t xml:space="preserve">Impuestos directos  </t>
  </si>
  <si>
    <t xml:space="preserve">Impuestos indirectos </t>
  </si>
  <si>
    <t xml:space="preserve">Tasas y otros ingresos </t>
  </si>
  <si>
    <t xml:space="preserve">Transferencias corrientes </t>
  </si>
  <si>
    <t xml:space="preserve">Ingresos patrimoniales </t>
  </si>
  <si>
    <t xml:space="preserve">Enajenación de inversiones reales </t>
  </si>
  <si>
    <t xml:space="preserve">Transferencias de capital </t>
  </si>
  <si>
    <t xml:space="preserve">Activos financieros </t>
  </si>
  <si>
    <t xml:space="preserve">Pasivos financieros </t>
  </si>
  <si>
    <t xml:space="preserve">Total Ingresos </t>
  </si>
  <si>
    <t>GASTOS</t>
  </si>
  <si>
    <t xml:space="preserve">Gastos de personal  </t>
  </si>
  <si>
    <t xml:space="preserve">Gastos en bienes corrientes y servicios </t>
  </si>
  <si>
    <t xml:space="preserve">Gastos financieros </t>
  </si>
  <si>
    <t>Fondo de contingencia y Otros imprevistos</t>
  </si>
  <si>
    <t xml:space="preserve">Inversiones reales </t>
  </si>
  <si>
    <t xml:space="preserve">Total Gastos </t>
  </si>
  <si>
    <t>AJUSTE  POR  GASTOS  PENDIENTES  DE  APLICAR  AL  PRESUPUESTO (GPA)</t>
  </si>
  <si>
    <t>Cuenta 413 (Acreedores por operaciones pendientes de aplicar al presupuesto)</t>
  </si>
  <si>
    <t>Cuenta 555 (Pagos pendientes de aplicación)</t>
  </si>
  <si>
    <t>TOTALES</t>
  </si>
  <si>
    <t>LIQUIDACION  NEGATIVA</t>
  </si>
  <si>
    <t>PIE  2008</t>
  </si>
  <si>
    <t>PIE  2009</t>
  </si>
  <si>
    <t>PIE 2011</t>
  </si>
  <si>
    <t>PIE 2012</t>
  </si>
  <si>
    <t>PIE 2013</t>
  </si>
  <si>
    <t>SUMA</t>
  </si>
  <si>
    <t>CÁLCULO DEL AJUSTE POR RECAUDACIÓN DE LOS INGRESOS DE LOS CAPÍTULOS 1, 2 Y 3</t>
  </si>
  <si>
    <t>CAP.</t>
  </si>
  <si>
    <t>EJERCICIO CORRIENTE</t>
  </si>
  <si>
    <t>RECAUDACIÓN TOTAL</t>
  </si>
  <si>
    <t>I.</t>
  </si>
  <si>
    <t>II.</t>
  </si>
  <si>
    <t>III.</t>
  </si>
  <si>
    <t>CÁLCULO DEL AJUSTE POR RECAUDACIÓN DE LOS INGRESOS DE LOS CAPÍTULOS 1,2 Y 3</t>
  </si>
  <si>
    <t xml:space="preserve">% MEDIO AJUSTE POR RECAUDACIÓN </t>
  </si>
  <si>
    <t>AJUSTE POR RECAUDACIÓN</t>
  </si>
  <si>
    <t>AJUSTE TOTAL</t>
  </si>
  <si>
    <t>CÁLCULO DEL AJUSTE POR GRADO DE EJECUCIÓN DE GASTOS</t>
  </si>
  <si>
    <t>I</t>
  </si>
  <si>
    <t>II</t>
  </si>
  <si>
    <t>III</t>
  </si>
  <si>
    <t>IV</t>
  </si>
  <si>
    <t>VI</t>
  </si>
  <si>
    <t>VII</t>
  </si>
  <si>
    <t>% PROMEDIO INEJECUCIÓN</t>
  </si>
  <si>
    <t>AJUSTE POR GRADO DE EJECUCIÓN</t>
  </si>
  <si>
    <t>Entidad :</t>
  </si>
  <si>
    <t xml:space="preserve">Concepto: Saldo no financiero antes de ajustes </t>
  </si>
  <si>
    <t>a</t>
  </si>
  <si>
    <t>Suma de los  Capítulos 1 al 7 de Ingresos</t>
  </si>
  <si>
    <t>b</t>
  </si>
  <si>
    <t>Suma de los Capítulos 1 al 7 de Gastos</t>
  </si>
  <si>
    <t>c= a-b</t>
  </si>
  <si>
    <t>Saldo no financiero antes de ajustes</t>
  </si>
  <si>
    <t>Concepto (Prevision de ajuste a aplicar a los importes de ingresos y gastos)</t>
  </si>
  <si>
    <t>Observaciones</t>
  </si>
  <si>
    <t>Ajuste por recaudación ingresos Capitulo 1</t>
  </si>
  <si>
    <t>Ajuste por recaudación ingresos Capitulo 2</t>
  </si>
  <si>
    <t>Ajuste por recaudación ingresos Capitulo 3</t>
  </si>
  <si>
    <t>Intereses</t>
  </si>
  <si>
    <t>Diferencias de cambio</t>
  </si>
  <si>
    <t>(+/-) Ajuste por grado de ejecución del gasto</t>
  </si>
  <si>
    <t>Ingresos por Ventas de Acciones (privatizaciones)</t>
  </si>
  <si>
    <t>Dividendos y Participación en beneficios</t>
  </si>
  <si>
    <t>Operaciones de permuta financiera (SWAPS)</t>
  </si>
  <si>
    <t>Operaciones de reintegro y ejecución de avales</t>
  </si>
  <si>
    <t>Aportaciones de Capital</t>
  </si>
  <si>
    <t>Asunción y cancelación de deudas</t>
  </si>
  <si>
    <t>Gastos realizados en el ejercicio pendientes de aplicar a presupuesto</t>
  </si>
  <si>
    <t>Adquisiciones con pago aplazado</t>
  </si>
  <si>
    <t>Arrendamiento financiero</t>
  </si>
  <si>
    <t>Contratos de asociación publico privada (APP's)</t>
  </si>
  <si>
    <t>Prestamos</t>
  </si>
  <si>
    <t>Saldo no financiero después de ajustes</t>
  </si>
  <si>
    <t xml:space="preserve">F.2.1 -Ajustes por operaciones internas entre entidades del grupo a considerar en el informe de evaluación de la Corporación Local </t>
  </si>
  <si>
    <t>(Solo aplicable a elementos donde la Entidad Receptora este dentro del Sector Administraciones Publicas)</t>
  </si>
  <si>
    <t>(importes en €)</t>
  </si>
  <si>
    <t>Entidad Emisora (1)</t>
  </si>
  <si>
    <t>Entidad- Receptora (2)</t>
  </si>
  <si>
    <t>Importe ajuste
a aplicar  (+/-)</t>
  </si>
  <si>
    <t>Código</t>
  </si>
  <si>
    <t>Denominación</t>
  </si>
  <si>
    <t>(1)</t>
  </si>
  <si>
    <t>Entidad emisora : La que incurre en el gasto</t>
  </si>
  <si>
    <t>(2)</t>
  </si>
  <si>
    <t>Entidad receptora: la que recibe el ingreso</t>
  </si>
  <si>
    <t xml:space="preserve">F.3.0 - Datos generales del Informe de Evaluación Corporación </t>
  </si>
  <si>
    <t>Si</t>
  </si>
  <si>
    <t>No</t>
  </si>
  <si>
    <t>Fecha aprobación del Pleno :</t>
  </si>
  <si>
    <t>Órgano de tutela</t>
  </si>
  <si>
    <t>Fecha aprobación Órgano tutela:</t>
  </si>
  <si>
    <t>Fecha Inicio Plan :</t>
  </si>
  <si>
    <t>Fecha Fin del Plan :</t>
  </si>
  <si>
    <t>Capacidad/Necesidad de financiación (en términos SEC)</t>
  </si>
  <si>
    <t>(en €)</t>
  </si>
  <si>
    <t>Limite máximo de gasto (Regla del Gasto)</t>
  </si>
  <si>
    <t>%</t>
  </si>
  <si>
    <t>Observaciones de la Intervención :</t>
  </si>
  <si>
    <t xml:space="preserve">F.3.2.- Informe de Evaluación  de la  Estabilidad Presupuestaria </t>
  </si>
  <si>
    <t>Estabilidad Presupuestaria</t>
  </si>
  <si>
    <t>Capac/Nec. Financ. Entidad</t>
  </si>
  <si>
    <t>Ajustes propia Entidad</t>
  </si>
  <si>
    <t>Ajustes por operaciones internas</t>
  </si>
  <si>
    <t>Capacidad/ Necesidad Financiación de la Corporación Local</t>
  </si>
  <si>
    <t>Observaciones y/o consideraciones al Cumplimiento/Incumplimiento del Objetivo de Estabilidad Presupuestaria de la Corporación Local :</t>
  </si>
  <si>
    <t>Notas:</t>
  </si>
  <si>
    <t>Los campos rellenos los cumplimenta el sistema, y no son modificables por el usuario.</t>
  </si>
  <si>
    <r>
      <t xml:space="preserve">Se obtienen de forma </t>
    </r>
    <r>
      <rPr>
        <sz val="11"/>
        <color indexed="12"/>
        <rFont val="Calibri"/>
        <family val="2"/>
        <charset val="1"/>
      </rPr>
      <t>automática</t>
    </r>
    <r>
      <rPr>
        <sz val="11"/>
        <color indexed="8"/>
        <rFont val="Calibri"/>
        <family val="2"/>
        <charset val="1"/>
      </rPr>
      <t xml:space="preserve">:     </t>
    </r>
  </si>
  <si>
    <r>
      <t xml:space="preserve">Se obtiene de forma </t>
    </r>
    <r>
      <rPr>
        <b/>
        <sz val="10"/>
        <color indexed="12"/>
        <rFont val="Arial"/>
        <family val="2"/>
        <charset val="1"/>
      </rPr>
      <t>automática</t>
    </r>
  </si>
  <si>
    <t>Asistencia a Municipios</t>
  </si>
  <si>
    <t>% RECAUDACIÓN PREVISIONES</t>
  </si>
  <si>
    <t xml:space="preserve">AJUSTE TOTAL POR GRADO DE EJECUCIÓN en la ESTABILIDAD PRESUPUESTARIA </t>
  </si>
  <si>
    <t>(+) Ajuste por liquidación PTE - 2008</t>
  </si>
  <si>
    <t>(+) Ajuste por liquidación PTE - 2009</t>
  </si>
  <si>
    <t>Inversiones realizadas por cuenta de la Corporación Local</t>
  </si>
  <si>
    <t>Ingresos obtenidos del presupuesto de la Union Europea</t>
  </si>
  <si>
    <t>Inversiones realizadas por la corporación local por cuenta de otra Administración Publica</t>
  </si>
  <si>
    <t>Devoluciones de ingresos pendientes de aplicar a presupuesto</t>
  </si>
  <si>
    <t>Consolidación de transferencias con otras Administraciones Públicas</t>
  </si>
  <si>
    <t>Otros</t>
  </si>
  <si>
    <t>F.1.1.B1-Ajustes contemplados en Informe de Evaluación, que se han aplicado para relacionar el saldo resultante de Ingresos y Gastos del Presupuesto con la capacidad o necesidad de financiación calculada conforme a las normas del Sistema Europeo de Cuenta</t>
  </si>
  <si>
    <t xml:space="preserve">Total de ajustes al Presupuesto de la Entidad </t>
  </si>
  <si>
    <t>Estimación de los ajustes a aplicar a los importes de ingresos y gastos al final del ejercicio.</t>
  </si>
  <si>
    <r>
      <t>(si no coinciden  las cantidades previstas por transferencias (u otras operaciones internas) en los presupuestos o estados financieros de la entidad pagadora y   receptora, se indicará en "</t>
    </r>
    <r>
      <rPr>
        <i/>
        <sz val="8"/>
        <color indexed="8"/>
        <rFont val="Calibri"/>
        <family val="2"/>
        <charset val="1"/>
      </rPr>
      <t>Importe ajuste a aplicar (+/-)</t>
    </r>
    <r>
      <rPr>
        <sz val="8"/>
        <color indexed="8"/>
        <rFont val="Calibri"/>
        <family val="2"/>
        <charset val="1"/>
      </rPr>
      <t>", la diferencia entre el importe de</t>
    </r>
  </si>
  <si>
    <r>
      <t>Nivel de Deuda viva (</t>
    </r>
    <r>
      <rPr>
        <i/>
        <sz val="10"/>
        <color indexed="8"/>
        <rFont val="Calibri"/>
        <family val="2"/>
        <charset val="1"/>
      </rPr>
      <t>formalizada</t>
    </r>
    <r>
      <rPr>
        <sz val="10"/>
        <color indexed="8"/>
        <rFont val="Calibri"/>
        <family val="2"/>
        <charset val="1"/>
      </rPr>
      <t>) / ingresos corrientes</t>
    </r>
  </si>
  <si>
    <r>
      <t>Ingreso No financiero</t>
    </r>
    <r>
      <rPr>
        <vertAlign val="superscript"/>
        <sz val="8"/>
        <color indexed="8"/>
        <rFont val="Calibri"/>
        <family val="2"/>
        <charset val="1"/>
      </rPr>
      <t>1</t>
    </r>
  </si>
  <si>
    <r>
      <t>Gasto No financiero</t>
    </r>
    <r>
      <rPr>
        <vertAlign val="superscript"/>
        <sz val="8"/>
        <color indexed="8"/>
        <rFont val="Calibri"/>
        <family val="2"/>
        <charset val="1"/>
      </rPr>
      <t>1</t>
    </r>
  </si>
  <si>
    <r>
      <t>Ajuste  S.Europeo Cuentas</t>
    </r>
    <r>
      <rPr>
        <vertAlign val="superscript"/>
        <sz val="8"/>
        <color indexed="8"/>
        <rFont val="Calibri"/>
        <family val="2"/>
        <charset val="1"/>
      </rPr>
      <t>2</t>
    </r>
  </si>
  <si>
    <r>
      <t>(1)</t>
    </r>
    <r>
      <rPr>
        <sz val="8"/>
        <color indexed="10"/>
        <rFont val="Calibri"/>
        <family val="2"/>
        <charset val="1"/>
      </rPr>
      <t xml:space="preserve"> Si entidad tiene presupuesto limitativo - corresponderá con los gastos e ingresos no financieros del presupuesto (Cap. 1 a 7)
      Si entidad con contabilidad Empresarial – corresponderá con los gastos e ingresos no financieros (ajustados al SEC)</t>
    </r>
  </si>
  <si>
    <r>
      <t>(2)</t>
    </r>
    <r>
      <rPr>
        <sz val="8"/>
        <color indexed="10"/>
        <rFont val="Calibri"/>
        <family val="2"/>
        <charset val="1"/>
      </rPr>
      <t xml:space="preserve"> Solo aparecerá cumplimentado en el caso de Entidad con presupuesto limitativo.</t>
    </r>
  </si>
  <si>
    <t>1º</t>
  </si>
  <si>
    <t xml:space="preserve">Calcula de forma automática el ajuste por recaudación de los ingresos de los capítulos 1,2 y 3 </t>
  </si>
  <si>
    <r>
      <t xml:space="preserve">Calcula de forma </t>
    </r>
    <r>
      <rPr>
        <b/>
        <sz val="11"/>
        <color indexed="12"/>
        <rFont val="Calibri"/>
        <family val="2"/>
        <charset val="1"/>
      </rPr>
      <t>automática</t>
    </r>
    <r>
      <rPr>
        <sz val="11"/>
        <color indexed="8"/>
        <rFont val="Calibri"/>
        <family val="2"/>
        <charset val="1"/>
      </rPr>
      <t xml:space="preserve"> el ajuste por grado de ejecución. Este ajuste se puede hacer de otra forma distinta a la que proponemos, siempre que se ajuste a lo que dice la IGAE</t>
    </r>
  </si>
  <si>
    <t>IMPORTANTE:                                                                                                         En este modelo se propone una forma de cálculo del ajuste, pero sería admisible cualquier otro que se considere adecuado al último criterio que mantiene la IGAE al respecto:</t>
  </si>
  <si>
    <t>PIE 2014</t>
  </si>
  <si>
    <t xml:space="preserve">      Formulario EP F11.B1:                                                Cálculo de la Estabilidad Presupuestaria</t>
  </si>
  <si>
    <t>(+/-) Ajuste PTE de ejercicios distintos a 2008 y 2009</t>
  </si>
  <si>
    <t>AJUSTE  POR  ARRENDAMIENTO  FINANCIERO</t>
  </si>
  <si>
    <t>1.1.</t>
  </si>
  <si>
    <t>DESCRIPCIÓN</t>
  </si>
  <si>
    <t>Barredora</t>
  </si>
  <si>
    <t>VALOR DEL BIEN</t>
  </si>
  <si>
    <t xml:space="preserve">1.2. </t>
  </si>
  <si>
    <t>Césped artificial</t>
  </si>
  <si>
    <t>1.3.</t>
  </si>
  <si>
    <t>Fotocopiadora</t>
  </si>
  <si>
    <t>Equipos informáticos</t>
  </si>
  <si>
    <t>1.4.</t>
  </si>
  <si>
    <t>AJUSTE EN LA ESTABILIDAD PRESUPUESTARIA</t>
  </si>
  <si>
    <t>BIENES  ADQUIRIDOS EN EJERCICIOS ANTERIORES</t>
  </si>
  <si>
    <t>2.1.</t>
  </si>
  <si>
    <t xml:space="preserve">2.2. </t>
  </si>
  <si>
    <t>2.3.</t>
  </si>
  <si>
    <t>2.4.</t>
  </si>
  <si>
    <t>Dumper</t>
  </si>
  <si>
    <t>Alumbrado</t>
  </si>
  <si>
    <r>
      <rPr>
        <b/>
        <sz val="18"/>
        <rFont val="Arial"/>
        <family val="2"/>
      </rPr>
      <t>AJUSTE TOTAL POR ARRENDAMIENTO FINANCIERO EN LA ESTABILIDAD PRESUPUESTARIA</t>
    </r>
    <r>
      <rPr>
        <b/>
        <sz val="16"/>
        <rFont val="Arial"/>
        <family val="2"/>
      </rPr>
      <t xml:space="preserve">                                    </t>
    </r>
    <r>
      <rPr>
        <b/>
        <sz val="12"/>
        <rFont val="Arial"/>
        <family val="2"/>
      </rPr>
      <t>(EN LA REGLA DE GASTO LLEVARÍA EL SIGNO CONTRARIO)</t>
    </r>
  </si>
  <si>
    <t>Introducir otros posibles ajustes SEC en celdas de color amarillo (como el de intereses, si arroja un importe que se considere relevante)</t>
  </si>
  <si>
    <t>Ajuste por arrendamiento financiero</t>
  </si>
  <si>
    <t>PIE 2015</t>
  </si>
  <si>
    <t>PIE 2016</t>
  </si>
  <si>
    <t>RECAUDACIÓN AÑO 2017</t>
  </si>
  <si>
    <t>PORCENTAJE DE INEJECUCIÓN DEL AÑO 2017</t>
  </si>
  <si>
    <t>PORCENTAJE DE AJUSTE POR RECAUDACIÓN AÑO 2017</t>
  </si>
  <si>
    <t>PREVISIONES AÑO 2017</t>
  </si>
  <si>
    <t>CRÉDITOS INICIALES 2017</t>
  </si>
  <si>
    <t>OBLIGACIONES RECONOCIDAS 2017</t>
  </si>
  <si>
    <t>% INEJECUCIÓN 2017</t>
  </si>
  <si>
    <t>% AJUSTE POR RECAUDACIÓN 2017</t>
  </si>
  <si>
    <t>EJERCICIOS CERRADOS</t>
  </si>
  <si>
    <t>PORCENTAJE DE AJUSTE POR RECAUDACIÓN AÑO 2018</t>
  </si>
  <si>
    <t>RECAUDACIÓN AÑO 2018</t>
  </si>
  <si>
    <t>% AJUSTE POR RECAUDACIÓN 2018</t>
  </si>
  <si>
    <t>PORCENTAJE DE INEJECUCIÓN DEL AÑO 2018</t>
  </si>
  <si>
    <t>CRÉDITOS INICIALES 2018</t>
  </si>
  <si>
    <t>OBLIGACIONES RECONOCIDAS 2018</t>
  </si>
  <si>
    <t>% INEJECUCIÓN 2018</t>
  </si>
  <si>
    <t>Ayuntamiento de ________________</t>
  </si>
  <si>
    <t>PREVISIONES AÑO 2018</t>
  </si>
  <si>
    <t>PIE 2017</t>
  </si>
  <si>
    <t>Delegación de Asistencia a Municipios</t>
  </si>
  <si>
    <r>
      <t xml:space="preserve">ESTA HERRAMIENTA HA SIDO DISEÑADA PARA PODER CALCULAR EL </t>
    </r>
    <r>
      <rPr>
        <b/>
        <sz val="18"/>
        <color indexed="12"/>
        <rFont val="Calibri"/>
        <family val="2"/>
        <charset val="1"/>
      </rPr>
      <t xml:space="preserve">CUMPLIMIENTO O INCUMPLIMIENTO </t>
    </r>
    <r>
      <rPr>
        <b/>
        <sz val="18"/>
        <rFont val="Calibri"/>
        <family val="2"/>
        <charset val="1"/>
      </rPr>
      <t xml:space="preserve">DEL OBJETIVO DE </t>
    </r>
    <r>
      <rPr>
        <b/>
        <sz val="18"/>
        <color indexed="12"/>
        <rFont val="Calibri"/>
        <family val="2"/>
        <charset val="1"/>
      </rPr>
      <t xml:space="preserve">ESTABILIDAD PRESUPUESTARIA </t>
    </r>
    <r>
      <rPr>
        <b/>
        <sz val="18"/>
        <rFont val="Calibri"/>
        <family val="2"/>
        <charset val="1"/>
      </rPr>
      <t>EN EL</t>
    </r>
    <r>
      <rPr>
        <b/>
        <sz val="18"/>
        <color indexed="12"/>
        <rFont val="Calibri"/>
        <family val="2"/>
        <charset val="1"/>
      </rPr>
      <t xml:space="preserve"> PRESUPUESTO DE 2021 </t>
    </r>
    <r>
      <rPr>
        <b/>
        <sz val="18"/>
        <rFont val="Calibri"/>
        <family val="2"/>
        <charset val="1"/>
      </rPr>
      <t>CON EL FORMATO DE LOS FORMULARIOS DE LA APLICACIÓN DE CAPTURA DE LA OFICINA VIRTUAL DE LAS ENTIDADES LOCALES DEL MINHAP</t>
    </r>
  </si>
  <si>
    <t>Introducir las Previsiones Iniciales de Ingresos y Gastos del Presupuesto 2021</t>
  </si>
  <si>
    <t>Reflejar los créditos incluidos en el Presupuesto inicial 2021 destinados a obligaciones procedentes de ejercicios anteriores</t>
  </si>
  <si>
    <t>Suma de los importes que se estima devolver en 2021. SOLO PROCEDE ESTE AJUSTE CUANDO SE HAYA PRESUPUESTADO EL IMPORTE A INGRESAR POR LA PIE EN 2021 POR SU IMPORTE NETO (Si se presupuesta por el importe bruto de las entregas a cuenta, se deberá poner cero en todas las celdas E7 a E14).</t>
  </si>
  <si>
    <t>Introducir en las celdas amarillas los datos de las Previsiones Iniciales y de lo recaudado de corriente y de cerrados en los ejercicios 2017, 2018 y 2019, con respecto a los capítulos 1, 2 y 3 de ingresos</t>
  </si>
  <si>
    <t>1) Para aquellos bienes que se van a recibir en 2020 y se van a financiar mediante arrendamiento financiero, hay que reflejar el valor total del bien y las cuotas de amortización que se van a pagar en 2021 (sin intereses).</t>
  </si>
  <si>
    <t>2) Para aquellos bienes financiados mediante arrendamiento financiero, que se hayan recibido en ejercicios anteriores, hay que reflejar las cuotas de amortización que se van a pagar en 2021 (sin intereses) y, en su caso, el importe de la opción de compra a pagar en 2021.</t>
  </si>
  <si>
    <t>Introducir los ajustes por operaciones internas a aplicar en 2021 (solo para EELL con entes dependientes)</t>
  </si>
  <si>
    <t>Introducir datos relativos al Plan Económico-Financiero vigente en 2021</t>
  </si>
  <si>
    <t>PRESUPUESTOS DE LAS ENTIDADES LOCALES PARA 2021</t>
  </si>
  <si>
    <t>Previsiones iniciales 2021</t>
  </si>
  <si>
    <t>Créditos incluidos en el Presupuesto inicial 2021 destinados a obligaciones procedentes de ejercicios anteriores</t>
  </si>
  <si>
    <t>IMPORTES QUE SE PREVÉ DEVOLVER EN 2021</t>
  </si>
  <si>
    <t>PIE 2018</t>
  </si>
  <si>
    <t>PIE  2010</t>
  </si>
  <si>
    <t>PORCENTAJE DE AJUSTE POR RECAUDACIÓN AÑO 2019</t>
  </si>
  <si>
    <t>RECAUDACIÓN AÑO 2019</t>
  </si>
  <si>
    <t>PREVISIONES AÑO 2019</t>
  </si>
  <si>
    <t>% AJUSTE POR RECAUDACIÓN 2019</t>
  </si>
  <si>
    <t>PREVISIONES  AÑO 2021</t>
  </si>
  <si>
    <t>PORCENTAJE DE INEJECUCIÓN DEL AÑO 2019</t>
  </si>
  <si>
    <t>CRÉDITOS INICIALES 2019</t>
  </si>
  <si>
    <t>OBLIGACIONES RECONOCIDAS 2019</t>
  </si>
  <si>
    <t>% INEJECUCIÓN 2019</t>
  </si>
  <si>
    <t>CRÉDITOS INICIALES 2021</t>
  </si>
  <si>
    <t>BIENES  QUE  SE  ADQUIRIRÁN  EN  2021</t>
  </si>
  <si>
    <t>cuotas de amortización a pagar en 2021     (sin intereses)</t>
  </si>
  <si>
    <t>cuotas de amortización a pagar en 2021                            (sin intereses)</t>
  </si>
  <si>
    <t>importe de la opción de compra a ejercer en 2021</t>
  </si>
  <si>
    <t>Presupuesto de las Entidades Locales para 2021</t>
  </si>
  <si>
    <t>Importe Presupuesto 2021</t>
  </si>
  <si>
    <t>Importe Ajuste
a aplicar al saldo presupuestario 2021 (+/-)</t>
  </si>
  <si>
    <t>PRESUPUESTO PARA 2021</t>
  </si>
  <si>
    <t>1. ¿Tiene la Corporación aprobado un Plan Económico Financiero con vigencia en el ejercicio 2021?</t>
  </si>
  <si>
    <t>Objetivos para el ejercicio 2021 contemplados en el Plan Económico Financiero aprobado</t>
  </si>
  <si>
    <t>Esta linea solo aparecerá en el formulario si la Corporación tiene aprobado un Plan Económico Financiero con vigencia en 2021</t>
  </si>
  <si>
    <t xml:space="preserve"> </t>
  </si>
  <si>
    <t>Objetivo en 2021 de Capacidad/ Necesidad Financiación de la Corporación contemplado en el Plan Económico Financiero aprobado</t>
  </si>
  <si>
    <t>- el saldo no financiero antes de ajustes SEC (celda D10)</t>
  </si>
  <si>
    <t>- el saldo no financiero después de ajustes SEC (celda D41)</t>
  </si>
  <si>
    <t>Cumplimentar el formulario F.3.0.  (SUPONEMOS QUE EN 2021 NO SERÁ NECESARIO. HASTA QUE NO VEAMOS LA APLICACIÓN DE CAPTURA NO LO SABREMOS)</t>
  </si>
  <si>
    <t>ESTE FORMULARIO NO DEBERÍA APARECER EN LA APLICACIÓN DE CAPTURA DEL PRESUPUESTO DE 2021, PERO HASTA QUE NO LA ABRA EL MINISTERIO NO LO SABREMOS</t>
  </si>
  <si>
    <t>PRESUPUESTO 2021</t>
  </si>
  <si>
    <t>Informe de cumplimiento de la Estabilidad Presupuestaria a través del formulario F.3.2. (SUPONEMOS QUE LA APLICACIÓN DE CAPTURA NO DIRÁ QUE SE CUMPLE O SE INCUMPLE EL OBJETIVO DE ESTABILIDAD PRESUPUESTARIA, AL NO EXISTIR OBJETIVO PARA 2021)</t>
  </si>
  <si>
    <t xml:space="preserve">AJUSTE POR LA DEVOLUCIÓN DE LIQUIDACIONES NEGATIVAS DE LA PIE 2008, 2009, 2010, 2011, 2012, 2013, 2014, 2015, 2016, 2017 y 2018 </t>
  </si>
  <si>
    <t>PARA 2021 NO EXISTE OBJETIVO DE ESTABILIDAD PRESUPUESTARIA</t>
  </si>
  <si>
    <t>INAPLICABLE EN 2021</t>
  </si>
  <si>
    <r>
      <t xml:space="preserve">ADVERTENCIA: AL HABER SIDO SUSPENDIDO EL OBJETIVO DE ESTABILIDAD PRESUPUESTARIA PARA 2021, LOS FORMULARIOS DE LA APLICACIÓN DE CAPTURA DEBEN VARIAR. LOS INFORMES DE EVALUACIÓN DE LA ESTABILIDAD PRESUPUESTARIA DEBEN CONCLUIR EN EL SENTIDO DE QUE EL PRESUPUESTO PRESENTA CAPACIDAD O NECESIDAD DE FINANCIACIÓN, </t>
    </r>
    <r>
      <rPr>
        <b/>
        <sz val="24"/>
        <color rgb="FFFFFF00"/>
        <rFont val="Calibri"/>
        <family val="2"/>
      </rPr>
      <t>SIN QUE SE PUEDA HABLAR DE CUMPLIMIENTO O INCUMPLIMIENTO DEL OBJETIVO DE ESTABILIDAD PRESUPUESTARIA</t>
    </r>
  </si>
  <si>
    <t>Calcula el ajuste por devolución de la liquidación negativa de la PIE 2008, 2009, 2011, 2012, 2013, 2014, 2015, 2016, 2017 y 2018 (ajuste 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</si>
</sst>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_-* #,##0.00\ _€_-;\-* #,##0.00\ _€_-;_-* \-??\ _€_-;_-@_-"/>
    <numFmt numFmtId="165" formatCode="#,##0.00\ &quot;€&quot;"/>
    <numFmt numFmtId="166" formatCode="#,##0.00&quot; €&quot;"/>
  </numFmts>
  <fonts count="105" x14ac:knownFonts="1">
    <font>
      <sz val="10"/>
      <name val="Arial"/>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4"/>
      <name val="Calibri"/>
      <family val="2"/>
    </font>
    <font>
      <sz val="11"/>
      <color indexed="62"/>
      <name val="Calibri"/>
      <family val="2"/>
    </font>
    <font>
      <sz val="10"/>
      <color indexed="8"/>
      <name val="MS Sans Serif"/>
      <family val="2"/>
      <charset val="1"/>
    </font>
    <font>
      <sz val="11"/>
      <color indexed="20"/>
      <name val="Calibri"/>
      <family val="2"/>
    </font>
    <font>
      <sz val="11"/>
      <color indexed="8"/>
      <name val="Calibri"/>
      <family val="2"/>
      <charset val="1"/>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4"/>
      <name val="Calibri Light"/>
      <family val="2"/>
    </font>
    <font>
      <b/>
      <sz val="13"/>
      <color indexed="54"/>
      <name val="Calibri"/>
      <family val="2"/>
    </font>
    <font>
      <b/>
      <sz val="11"/>
      <color indexed="8"/>
      <name val="Calibri"/>
      <family val="2"/>
    </font>
    <font>
      <b/>
      <sz val="10"/>
      <name val="Arial"/>
      <family val="2"/>
      <charset val="1"/>
    </font>
    <font>
      <sz val="10"/>
      <name val="Arial"/>
      <family val="2"/>
      <charset val="1"/>
    </font>
    <font>
      <b/>
      <sz val="11"/>
      <color indexed="12"/>
      <name val="Calibri"/>
      <family val="2"/>
      <charset val="1"/>
    </font>
    <font>
      <b/>
      <sz val="10"/>
      <color indexed="12"/>
      <name val="Arial"/>
      <family val="2"/>
      <charset val="1"/>
    </font>
    <font>
      <sz val="11"/>
      <color indexed="12"/>
      <name val="Calibri"/>
      <family val="2"/>
      <charset val="1"/>
    </font>
    <font>
      <b/>
      <sz val="11"/>
      <color indexed="8"/>
      <name val="Calibri"/>
      <family val="2"/>
      <charset val="1"/>
    </font>
    <font>
      <b/>
      <sz val="9"/>
      <name val="Arial"/>
      <family val="2"/>
    </font>
    <font>
      <sz val="9"/>
      <name val="Arial"/>
      <family val="2"/>
    </font>
    <font>
      <b/>
      <u/>
      <sz val="10"/>
      <name val="Arial"/>
      <family val="2"/>
      <charset val="1"/>
    </font>
    <font>
      <b/>
      <sz val="11"/>
      <name val="Arial"/>
      <family val="2"/>
      <charset val="1"/>
    </font>
    <font>
      <b/>
      <u/>
      <sz val="10"/>
      <color indexed="9"/>
      <name val="Arial"/>
      <family val="2"/>
      <charset val="1"/>
    </font>
    <font>
      <b/>
      <sz val="10"/>
      <color indexed="9"/>
      <name val="Arial"/>
      <family val="2"/>
      <charset val="1"/>
    </font>
    <font>
      <b/>
      <sz val="10"/>
      <color indexed="10"/>
      <name val="Arial"/>
      <family val="2"/>
      <charset val="1"/>
    </font>
    <font>
      <sz val="10"/>
      <color indexed="10"/>
      <name val="Arial"/>
      <family val="2"/>
      <charset val="1"/>
    </font>
    <font>
      <b/>
      <sz val="12"/>
      <color indexed="9"/>
      <name val="Arial"/>
      <family val="2"/>
      <charset val="1"/>
    </font>
    <font>
      <sz val="10"/>
      <color indexed="9"/>
      <name val="Arial"/>
      <family val="2"/>
      <charset val="1"/>
    </font>
    <font>
      <b/>
      <sz val="10"/>
      <color indexed="8"/>
      <name val="Arial"/>
      <family val="2"/>
      <charset val="1"/>
    </font>
    <font>
      <b/>
      <sz val="9"/>
      <name val="Calibri"/>
      <family val="2"/>
    </font>
    <font>
      <sz val="10"/>
      <name val="Calibri"/>
      <family val="2"/>
    </font>
    <font>
      <sz val="9"/>
      <name val="Calibri"/>
      <family val="2"/>
    </font>
    <font>
      <b/>
      <sz val="9"/>
      <color indexed="9"/>
      <name val="Calibri"/>
      <family val="2"/>
    </font>
    <font>
      <b/>
      <sz val="10"/>
      <color indexed="9"/>
      <name val="Calibri"/>
      <family val="2"/>
    </font>
    <font>
      <sz val="10"/>
      <color indexed="8"/>
      <name val="Arial"/>
      <family val="2"/>
      <charset val="1"/>
    </font>
    <font>
      <sz val="8"/>
      <name val="Arial"/>
      <family val="2"/>
    </font>
    <font>
      <b/>
      <sz val="8"/>
      <name val="Calibri"/>
      <family val="2"/>
      <charset val="1"/>
    </font>
    <font>
      <b/>
      <u/>
      <sz val="11"/>
      <name val="Calibri"/>
      <family val="2"/>
      <charset val="1"/>
    </font>
    <font>
      <sz val="9"/>
      <name val="Calibri"/>
      <family val="2"/>
      <charset val="1"/>
    </font>
    <font>
      <b/>
      <sz val="9"/>
      <name val="Calibri"/>
      <family val="2"/>
      <charset val="1"/>
    </font>
    <font>
      <b/>
      <u/>
      <sz val="9"/>
      <name val="Calibri"/>
      <family val="2"/>
      <charset val="1"/>
    </font>
    <font>
      <sz val="9"/>
      <color indexed="8"/>
      <name val="Calibri"/>
      <family val="2"/>
      <charset val="1"/>
    </font>
    <font>
      <sz val="9"/>
      <name val="Arial"/>
      <family val="2"/>
    </font>
    <font>
      <b/>
      <u/>
      <sz val="10"/>
      <name val="Calibri"/>
      <family val="2"/>
      <charset val="1"/>
    </font>
    <font>
      <b/>
      <sz val="9"/>
      <color indexed="9"/>
      <name val="Calibri"/>
      <family val="2"/>
      <charset val="1"/>
    </font>
    <font>
      <b/>
      <u/>
      <sz val="12"/>
      <color indexed="8"/>
      <name val="Calibri"/>
      <family val="2"/>
      <charset val="1"/>
    </font>
    <font>
      <b/>
      <sz val="8"/>
      <color indexed="18"/>
      <name val="Calibri"/>
      <family val="2"/>
      <charset val="1"/>
    </font>
    <font>
      <b/>
      <sz val="12"/>
      <color indexed="8"/>
      <name val="Calibri"/>
      <family val="2"/>
      <charset val="1"/>
    </font>
    <font>
      <i/>
      <sz val="8"/>
      <color indexed="8"/>
      <name val="Calibri"/>
      <family val="2"/>
      <charset val="1"/>
    </font>
    <font>
      <sz val="8"/>
      <color indexed="8"/>
      <name val="Calibri"/>
      <family val="2"/>
      <charset val="1"/>
    </font>
    <font>
      <b/>
      <sz val="8"/>
      <color indexed="8"/>
      <name val="Calibri"/>
      <family val="2"/>
      <charset val="1"/>
    </font>
    <font>
      <sz val="12"/>
      <color indexed="8"/>
      <name val="Calibri"/>
      <family val="2"/>
      <charset val="1"/>
    </font>
    <font>
      <u/>
      <sz val="8"/>
      <color indexed="8"/>
      <name val="Calibri"/>
      <family val="2"/>
      <charset val="1"/>
    </font>
    <font>
      <sz val="10"/>
      <color indexed="8"/>
      <name val="Calibri"/>
      <family val="2"/>
      <charset val="1"/>
    </font>
    <font>
      <i/>
      <sz val="10"/>
      <color indexed="8"/>
      <name val="Calibri"/>
      <family val="2"/>
      <charset val="1"/>
    </font>
    <font>
      <vertAlign val="superscript"/>
      <sz val="8"/>
      <color indexed="8"/>
      <name val="Calibri"/>
      <family val="2"/>
      <charset val="1"/>
    </font>
    <font>
      <sz val="8"/>
      <color indexed="10"/>
      <name val="Calibri"/>
      <family val="2"/>
      <charset val="1"/>
    </font>
    <font>
      <vertAlign val="superscript"/>
      <sz val="8"/>
      <color indexed="10"/>
      <name val="Calibri"/>
      <family val="2"/>
      <charset val="1"/>
    </font>
    <font>
      <b/>
      <sz val="8"/>
      <color indexed="10"/>
      <name val="Calibri"/>
      <family val="2"/>
      <charset val="1"/>
    </font>
    <font>
      <b/>
      <sz val="12"/>
      <color indexed="9"/>
      <name val="Calibri"/>
      <family val="2"/>
      <charset val="1"/>
    </font>
    <font>
      <b/>
      <sz val="10"/>
      <name val="Calibri"/>
      <family val="2"/>
    </font>
    <font>
      <sz val="10"/>
      <name val="Arial"/>
      <family val="2"/>
    </font>
    <font>
      <b/>
      <sz val="14"/>
      <color indexed="9"/>
      <name val="Arial"/>
      <family val="2"/>
      <charset val="1"/>
    </font>
    <font>
      <b/>
      <sz val="14"/>
      <name val="Arial"/>
      <family val="2"/>
      <charset val="1"/>
    </font>
    <font>
      <b/>
      <sz val="16"/>
      <color indexed="9"/>
      <name val="Arial"/>
      <family val="2"/>
      <charset val="1"/>
    </font>
    <font>
      <b/>
      <sz val="18"/>
      <color indexed="9"/>
      <name val="Arial"/>
      <family val="2"/>
      <charset val="1"/>
    </font>
    <font>
      <sz val="14"/>
      <name val="Calibri"/>
      <family val="2"/>
    </font>
    <font>
      <b/>
      <sz val="14"/>
      <color indexed="9"/>
      <name val="Calibri"/>
      <family val="2"/>
    </font>
    <font>
      <b/>
      <sz val="14"/>
      <name val="Calibri"/>
      <family val="2"/>
    </font>
    <font>
      <b/>
      <sz val="14"/>
      <color indexed="9"/>
      <name val="Calibri"/>
      <family val="2"/>
      <charset val="1"/>
    </font>
    <font>
      <b/>
      <sz val="18"/>
      <name val="Calibri"/>
      <family val="2"/>
      <charset val="1"/>
    </font>
    <font>
      <b/>
      <sz val="18"/>
      <color indexed="12"/>
      <name val="Calibri"/>
      <family val="2"/>
      <charset val="1"/>
    </font>
    <font>
      <b/>
      <sz val="15"/>
      <name val="Calibri"/>
      <family val="2"/>
    </font>
    <font>
      <b/>
      <sz val="16"/>
      <color indexed="9"/>
      <name val="Calibri"/>
      <family val="2"/>
    </font>
    <font>
      <sz val="16"/>
      <color indexed="81"/>
      <name val="Shruti"/>
      <family val="2"/>
    </font>
    <font>
      <sz val="20"/>
      <name val="Arial"/>
      <family val="2"/>
    </font>
    <font>
      <b/>
      <sz val="20"/>
      <color indexed="60"/>
      <name val="Arial"/>
      <family val="2"/>
    </font>
    <font>
      <b/>
      <sz val="14"/>
      <color indexed="9"/>
      <name val="Arial"/>
      <family val="2"/>
    </font>
    <font>
      <sz val="14"/>
      <name val="Arial"/>
      <family val="2"/>
    </font>
    <font>
      <sz val="14"/>
      <color indexed="18"/>
      <name val="Arial"/>
      <family val="2"/>
    </font>
    <font>
      <b/>
      <sz val="20"/>
      <name val="Arial"/>
      <family val="2"/>
    </font>
    <font>
      <b/>
      <sz val="16"/>
      <name val="Arial"/>
      <family val="2"/>
    </font>
    <font>
      <b/>
      <sz val="12"/>
      <name val="Arial"/>
      <family val="2"/>
    </font>
    <font>
      <b/>
      <sz val="18"/>
      <name val="Arial"/>
      <family val="2"/>
    </font>
    <font>
      <b/>
      <sz val="20"/>
      <color indexed="60"/>
      <name val="Arial"/>
      <family val="2"/>
    </font>
    <font>
      <b/>
      <sz val="20"/>
      <color indexed="9"/>
      <name val="Arial"/>
      <family val="2"/>
    </font>
    <font>
      <b/>
      <sz val="10"/>
      <color indexed="62"/>
      <name val="Calibri"/>
      <family val="2"/>
    </font>
    <font>
      <sz val="9"/>
      <color indexed="81"/>
      <name val="Source Sans Pro Semibold"/>
      <family val="2"/>
    </font>
    <font>
      <sz val="9"/>
      <color indexed="81"/>
      <name val="Tahoma"/>
      <family val="2"/>
    </font>
    <font>
      <b/>
      <sz val="10"/>
      <color indexed="81"/>
      <name val="Calibri"/>
      <family val="2"/>
    </font>
    <font>
      <b/>
      <u/>
      <sz val="14"/>
      <color rgb="FFFF0000"/>
      <name val="Calibri"/>
      <family val="2"/>
    </font>
    <font>
      <u/>
      <sz val="14"/>
      <color indexed="8"/>
      <name val="Calibri"/>
      <family val="2"/>
    </font>
    <font>
      <u/>
      <sz val="11"/>
      <color indexed="8"/>
      <name val="Calibri"/>
      <family val="2"/>
    </font>
    <font>
      <b/>
      <sz val="12"/>
      <color rgb="FFFF0000"/>
      <name val="Calibri"/>
      <family val="2"/>
      <charset val="1"/>
    </font>
    <font>
      <b/>
      <sz val="26"/>
      <color rgb="FFFF0000"/>
      <name val="Calibri"/>
      <family val="2"/>
    </font>
    <font>
      <b/>
      <sz val="26"/>
      <color indexed="8"/>
      <name val="Calibri"/>
      <family val="2"/>
    </font>
    <font>
      <b/>
      <sz val="24"/>
      <color theme="0"/>
      <name val="Calibri"/>
      <family val="2"/>
    </font>
    <font>
      <b/>
      <sz val="24"/>
      <color rgb="FFFFFF00"/>
      <name val="Calibri"/>
      <family val="2"/>
    </font>
  </fonts>
  <fills count="52">
    <fill>
      <patternFill patternType="none"/>
    </fill>
    <fill>
      <patternFill patternType="gray125"/>
    </fill>
    <fill>
      <patternFill patternType="solid">
        <fgColor indexed="41"/>
      </patternFill>
    </fill>
    <fill>
      <patternFill patternType="solid">
        <fgColor indexed="47"/>
      </patternFill>
    </fill>
    <fill>
      <patternFill patternType="solid">
        <fgColor indexed="9"/>
      </patternFill>
    </fill>
    <fill>
      <patternFill patternType="solid">
        <fgColor indexed="26"/>
      </patternFill>
    </fill>
    <fill>
      <patternFill patternType="solid">
        <fgColor indexed="42"/>
      </patternFill>
    </fill>
    <fill>
      <patternFill patternType="solid">
        <fgColor indexed="22"/>
      </patternFill>
    </fill>
    <fill>
      <patternFill patternType="solid">
        <fgColor indexed="43"/>
      </patternFill>
    </fill>
    <fill>
      <patternFill patternType="solid">
        <fgColor indexed="49"/>
      </patternFill>
    </fill>
    <fill>
      <patternFill patternType="solid">
        <fgColor indexed="55"/>
      </patternFill>
    </fill>
    <fill>
      <patternFill patternType="solid">
        <fgColor indexed="62"/>
      </patternFill>
    </fill>
    <fill>
      <patternFill patternType="solid">
        <fgColor indexed="53"/>
      </patternFill>
    </fill>
    <fill>
      <patternFill patternType="solid">
        <fgColor indexed="51"/>
      </patternFill>
    </fill>
    <fill>
      <patternFill patternType="solid">
        <fgColor indexed="57"/>
      </patternFill>
    </fill>
    <fill>
      <patternFill patternType="solid">
        <fgColor indexed="45"/>
      </patternFill>
    </fill>
    <fill>
      <patternFill patternType="solid">
        <fgColor indexed="9"/>
        <bgColor indexed="26"/>
      </patternFill>
    </fill>
    <fill>
      <patternFill patternType="solid">
        <fgColor indexed="9"/>
        <bgColor indexed="64"/>
      </patternFill>
    </fill>
    <fill>
      <patternFill patternType="solid">
        <fgColor indexed="61"/>
        <bgColor indexed="24"/>
      </patternFill>
    </fill>
    <fill>
      <patternFill patternType="solid">
        <fgColor indexed="44"/>
        <bgColor indexed="24"/>
      </patternFill>
    </fill>
    <fill>
      <patternFill patternType="solid">
        <fgColor indexed="9"/>
        <bgColor indexed="27"/>
      </patternFill>
    </fill>
    <fill>
      <patternFill patternType="solid">
        <fgColor indexed="61"/>
        <bgColor indexed="27"/>
      </patternFill>
    </fill>
    <fill>
      <patternFill patternType="solid">
        <fgColor indexed="9"/>
        <bgColor indexed="22"/>
      </patternFill>
    </fill>
    <fill>
      <patternFill patternType="solid">
        <fgColor indexed="43"/>
        <bgColor indexed="34"/>
      </patternFill>
    </fill>
    <fill>
      <patternFill patternType="solid">
        <fgColor indexed="9"/>
        <bgColor indexed="41"/>
      </patternFill>
    </fill>
    <fill>
      <patternFill patternType="solid">
        <fgColor indexed="61"/>
        <bgColor indexed="42"/>
      </patternFill>
    </fill>
    <fill>
      <patternFill patternType="solid">
        <fgColor indexed="43"/>
        <bgColor indexed="42"/>
      </patternFill>
    </fill>
    <fill>
      <patternFill patternType="solid">
        <fgColor indexed="9"/>
        <bgColor indexed="56"/>
      </patternFill>
    </fill>
    <fill>
      <patternFill patternType="solid">
        <fgColor indexed="43"/>
        <bgColor indexed="26"/>
      </patternFill>
    </fill>
    <fill>
      <patternFill patternType="solid">
        <fgColor indexed="43"/>
        <bgColor indexed="64"/>
      </patternFill>
    </fill>
    <fill>
      <patternFill patternType="solid">
        <fgColor indexed="44"/>
        <bgColor indexed="27"/>
      </patternFill>
    </fill>
    <fill>
      <patternFill patternType="solid">
        <fgColor indexed="61"/>
        <bgColor indexed="64"/>
      </patternFill>
    </fill>
    <fill>
      <patternFill patternType="solid">
        <fgColor indexed="61"/>
        <bgColor indexed="13"/>
      </patternFill>
    </fill>
    <fill>
      <patternFill patternType="solid">
        <fgColor indexed="51"/>
        <bgColor indexed="4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indexed="18"/>
        <bgColor indexed="64"/>
      </patternFill>
    </fill>
    <fill>
      <patternFill patternType="solid">
        <fgColor indexed="41"/>
        <bgColor indexed="64"/>
      </patternFill>
    </fill>
    <fill>
      <patternFill patternType="solid">
        <fgColor indexed="47"/>
        <bgColor indexed="64"/>
      </patternFill>
    </fill>
    <fill>
      <patternFill patternType="solid">
        <fgColor indexed="62"/>
        <bgColor indexed="64"/>
      </patternFill>
    </fill>
    <fill>
      <patternFill patternType="solid">
        <fgColor indexed="9"/>
        <bgColor indexed="23"/>
      </patternFill>
    </fill>
    <fill>
      <patternFill patternType="lightGray">
        <bgColor indexed="43"/>
      </patternFill>
    </fill>
    <fill>
      <patternFill patternType="solid">
        <fgColor indexed="61"/>
        <bgColor indexed="21"/>
      </patternFill>
    </fill>
    <fill>
      <patternFill patternType="solid">
        <fgColor indexed="9"/>
        <bgColor indexed="21"/>
      </patternFill>
    </fill>
    <fill>
      <patternFill patternType="solid">
        <fgColor indexed="61"/>
        <bgColor indexed="44"/>
      </patternFill>
    </fill>
    <fill>
      <patternFill patternType="solid">
        <fgColor indexed="44"/>
        <bgColor indexed="22"/>
      </patternFill>
    </fill>
    <fill>
      <patternFill patternType="solid">
        <fgColor indexed="61"/>
        <bgColor indexed="22"/>
      </patternFill>
    </fill>
    <fill>
      <patternFill patternType="solid">
        <fgColor indexed="61"/>
        <bgColor indexed="26"/>
      </patternFill>
    </fill>
    <fill>
      <patternFill patternType="solid">
        <fgColor rgb="FFFF0000"/>
        <bgColor indexed="64"/>
      </patternFill>
    </fill>
    <fill>
      <patternFill patternType="solid">
        <fgColor theme="0"/>
        <bgColor indexed="64"/>
      </patternFill>
    </fill>
    <fill>
      <patternFill patternType="lightGray">
        <bgColor rgb="FFFF0000"/>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1"/>
      </bottom>
      <diagonal/>
    </border>
    <border>
      <left/>
      <right/>
      <top/>
      <bottom style="medium">
        <color indexed="41"/>
      </bottom>
      <diagonal/>
    </border>
    <border>
      <left/>
      <right/>
      <top style="thin">
        <color indexed="62"/>
      </top>
      <bottom style="double">
        <color indexed="62"/>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style="medium">
        <color indexed="8"/>
      </right>
      <top style="medium">
        <color indexed="8"/>
      </top>
      <bottom/>
      <diagonal/>
    </border>
    <border>
      <left style="medium">
        <color indexed="8"/>
      </left>
      <right style="medium">
        <color indexed="8"/>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style="thick">
        <color indexed="64"/>
      </bottom>
      <diagonal/>
    </border>
    <border>
      <left/>
      <right style="thin">
        <color indexed="8"/>
      </right>
      <top/>
      <bottom/>
      <diagonal/>
    </border>
    <border>
      <left/>
      <right/>
      <top style="medium">
        <color indexed="8"/>
      </top>
      <bottom style="medium">
        <color indexed="8"/>
      </bottom>
      <diagonal/>
    </border>
    <border>
      <left style="medium">
        <color indexed="8"/>
      </left>
      <right/>
      <top style="medium">
        <color indexed="8"/>
      </top>
      <bottom/>
      <diagonal/>
    </border>
    <border>
      <left style="medium">
        <color indexed="8"/>
      </left>
      <right/>
      <top/>
      <bottom style="medium">
        <color indexed="8"/>
      </bottom>
      <diagonal/>
    </border>
    <border>
      <left/>
      <right/>
      <top style="medium">
        <color indexed="8"/>
      </top>
      <bottom/>
      <diagonal/>
    </border>
    <border>
      <left/>
      <right/>
      <top/>
      <bottom style="medium">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top style="medium">
        <color indexed="64"/>
      </top>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thick">
        <color indexed="64"/>
      </left>
      <right/>
      <top style="thick">
        <color indexed="64"/>
      </top>
      <bottom style="thick">
        <color indexed="64"/>
      </bottom>
      <diagonal/>
    </border>
    <border>
      <left/>
      <right/>
      <top style="thin">
        <color indexed="8"/>
      </top>
      <bottom/>
      <diagonal/>
    </border>
    <border>
      <left style="medium">
        <color indexed="8"/>
      </left>
      <right/>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2" borderId="0" applyNumberFormat="0" applyBorder="0" applyAlignment="0" applyProtection="0"/>
    <xf numFmtId="0" fontId="1" fillId="9"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2" borderId="0" applyNumberFormat="0" applyBorder="0" applyAlignment="0" applyProtection="0"/>
    <xf numFmtId="0" fontId="2" fillId="9" borderId="0" applyNumberFormat="0" applyBorder="0" applyAlignment="0" applyProtection="0"/>
    <xf numFmtId="0" fontId="3" fillId="6" borderId="0" applyNumberFormat="0" applyBorder="0" applyAlignment="0" applyProtection="0"/>
    <xf numFmtId="0" fontId="4" fillId="4" borderId="1" applyNumberFormat="0" applyAlignment="0" applyProtection="0"/>
    <xf numFmtId="0" fontId="5" fillId="10"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8" fillId="3" borderId="1" applyNumberFormat="0" applyAlignment="0" applyProtection="0"/>
    <xf numFmtId="0" fontId="9" fillId="0" borderId="0"/>
    <xf numFmtId="0" fontId="10" fillId="15" borderId="0" applyNumberFormat="0" applyBorder="0" applyAlignment="0" applyProtection="0"/>
    <xf numFmtId="164" fontId="11" fillId="0" borderId="0" applyBorder="0" applyProtection="0"/>
    <xf numFmtId="164" fontId="11" fillId="0" borderId="0" applyBorder="0" applyProtection="0"/>
    <xf numFmtId="164" fontId="11" fillId="0" borderId="0" applyBorder="0" applyProtection="0"/>
    <xf numFmtId="0" fontId="12" fillId="8"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5" borderId="4" applyNumberFormat="0" applyFont="0" applyAlignment="0" applyProtection="0"/>
    <xf numFmtId="0" fontId="13" fillId="4"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7" fillId="0" borderId="7" applyNumberFormat="0" applyFill="0" applyAlignment="0" applyProtection="0"/>
    <xf numFmtId="0" fontId="18" fillId="0" borderId="8" applyNumberFormat="0" applyFill="0" applyAlignment="0" applyProtection="0"/>
  </cellStyleXfs>
  <cellXfs count="409">
    <xf numFmtId="0" fontId="0" fillId="0" borderId="0" xfId="0"/>
    <xf numFmtId="0" fontId="11" fillId="16" borderId="0" xfId="40" applyFill="1" applyAlignment="1">
      <alignment horizontal="center" wrapText="1"/>
    </xf>
    <xf numFmtId="0" fontId="0" fillId="17" borderId="0" xfId="0" applyFill="1"/>
    <xf numFmtId="0" fontId="25" fillId="17" borderId="0" xfId="0" applyFont="1" applyFill="1" applyAlignment="1">
      <alignment horizontal="right"/>
    </xf>
    <xf numFmtId="0" fontId="26" fillId="17" borderId="0" xfId="0" applyFont="1" applyFill="1" applyAlignment="1">
      <alignment horizontal="right"/>
    </xf>
    <xf numFmtId="0" fontId="19" fillId="17" borderId="9" xfId="40" applyFont="1" applyFill="1" applyBorder="1" applyAlignment="1">
      <alignment horizontal="center" vertical="center" wrapText="1"/>
    </xf>
    <xf numFmtId="0" fontId="19" fillId="17" borderId="10" xfId="40" applyFont="1" applyFill="1" applyBorder="1" applyAlignment="1">
      <alignment horizontal="center" vertical="center" wrapText="1"/>
    </xf>
    <xf numFmtId="0" fontId="11" fillId="17" borderId="11" xfId="40" applyFont="1" applyFill="1" applyBorder="1" applyAlignment="1">
      <alignment horizontal="left" vertical="center" wrapText="1"/>
    </xf>
    <xf numFmtId="0" fontId="11" fillId="17" borderId="9" xfId="40" applyFont="1" applyFill="1" applyBorder="1" applyAlignment="1">
      <alignment horizontal="left" vertical="center" wrapText="1"/>
    </xf>
    <xf numFmtId="0" fontId="11" fillId="17" borderId="12" xfId="40" applyFont="1" applyFill="1" applyBorder="1" applyAlignment="1">
      <alignment horizontal="left" vertical="center" wrapText="1"/>
    </xf>
    <xf numFmtId="0" fontId="11" fillId="17" borderId="13" xfId="40" applyFont="1" applyFill="1" applyBorder="1" applyAlignment="1">
      <alignment horizontal="left" vertical="center" wrapText="1"/>
    </xf>
    <xf numFmtId="0" fontId="11" fillId="17" borderId="13" xfId="40" applyFont="1" applyFill="1" applyBorder="1" applyAlignment="1">
      <alignment vertical="center" wrapText="1"/>
    </xf>
    <xf numFmtId="0" fontId="11" fillId="17" borderId="14" xfId="40" applyFont="1" applyFill="1" applyBorder="1" applyAlignment="1">
      <alignment vertical="center" wrapText="1"/>
    </xf>
    <xf numFmtId="0" fontId="11" fillId="17" borderId="15" xfId="40" applyFont="1" applyFill="1" applyBorder="1" applyAlignment="1">
      <alignment vertical="center" wrapText="1"/>
    </xf>
    <xf numFmtId="49" fontId="11" fillId="17" borderId="15" xfId="40" applyNumberFormat="1" applyFont="1" applyFill="1" applyBorder="1" applyAlignment="1">
      <alignment vertical="center" wrapText="1"/>
    </xf>
    <xf numFmtId="0" fontId="11" fillId="17" borderId="16" xfId="40" applyFont="1" applyFill="1" applyBorder="1" applyAlignment="1">
      <alignment vertical="center" wrapText="1"/>
    </xf>
    <xf numFmtId="0" fontId="11" fillId="17" borderId="17" xfId="40" applyFont="1" applyFill="1" applyBorder="1" applyAlignment="1">
      <alignment vertical="center" wrapText="1"/>
    </xf>
    <xf numFmtId="0" fontId="27" fillId="16" borderId="0" xfId="43" applyFont="1" applyFill="1" applyProtection="1"/>
    <xf numFmtId="0" fontId="20" fillId="16" borderId="0" xfId="43" applyFont="1" applyFill="1" applyProtection="1"/>
    <xf numFmtId="0" fontId="20" fillId="16" borderId="0" xfId="43" applyFont="1" applyFill="1" applyAlignment="1" applyProtection="1">
      <alignment horizontal="center"/>
    </xf>
    <xf numFmtId="4" fontId="20" fillId="16" borderId="0" xfId="43" applyNumberFormat="1" applyFont="1" applyFill="1" applyAlignment="1" applyProtection="1">
      <alignment wrapText="1"/>
    </xf>
    <xf numFmtId="4" fontId="20" fillId="16" borderId="0" xfId="43" applyNumberFormat="1" applyFont="1" applyFill="1" applyBorder="1" applyAlignment="1" applyProtection="1">
      <alignment horizontal="center" wrapText="1"/>
    </xf>
    <xf numFmtId="4" fontId="20" fillId="16" borderId="0" xfId="43" applyNumberFormat="1" applyFont="1" applyFill="1" applyAlignment="1" applyProtection="1">
      <alignment horizontal="center" wrapText="1"/>
    </xf>
    <xf numFmtId="0" fontId="28" fillId="16" borderId="0" xfId="43" applyFont="1" applyFill="1" applyProtection="1"/>
    <xf numFmtId="0" fontId="20" fillId="16" borderId="0" xfId="43" applyFont="1" applyFill="1" applyBorder="1" applyAlignment="1" applyProtection="1">
      <alignment horizontal="center"/>
    </xf>
    <xf numFmtId="0" fontId="11" fillId="17" borderId="0" xfId="43" applyFill="1"/>
    <xf numFmtId="0" fontId="20" fillId="16" borderId="0" xfId="43" applyFont="1" applyFill="1" applyBorder="1" applyProtection="1"/>
    <xf numFmtId="0" fontId="29" fillId="18" borderId="18" xfId="43" applyFont="1" applyFill="1" applyBorder="1" applyProtection="1"/>
    <xf numFmtId="0" fontId="30" fillId="18" borderId="18" xfId="43" applyFont="1" applyFill="1" applyBorder="1" applyProtection="1"/>
    <xf numFmtId="0" fontId="19" fillId="16" borderId="18" xfId="43" applyFont="1" applyFill="1" applyBorder="1" applyAlignment="1" applyProtection="1">
      <alignment vertical="center"/>
    </xf>
    <xf numFmtId="0" fontId="20" fillId="16" borderId="18" xfId="43" applyFont="1" applyFill="1" applyBorder="1" applyProtection="1"/>
    <xf numFmtId="0" fontId="32" fillId="16" borderId="18" xfId="43" applyFont="1" applyFill="1" applyBorder="1" applyAlignment="1" applyProtection="1">
      <alignment horizontal="center"/>
      <protection locked="0"/>
    </xf>
    <xf numFmtId="0" fontId="20" fillId="16" borderId="18" xfId="43" applyFont="1" applyFill="1" applyBorder="1" applyAlignment="1" applyProtection="1">
      <alignment horizontal="center"/>
      <protection locked="0"/>
    </xf>
    <xf numFmtId="0" fontId="19" fillId="16" borderId="0" xfId="43" applyFont="1" applyFill="1" applyBorder="1" applyAlignment="1" applyProtection="1">
      <alignment vertical="center"/>
    </xf>
    <xf numFmtId="0" fontId="33" fillId="18" borderId="18" xfId="43" applyFont="1" applyFill="1" applyBorder="1" applyProtection="1"/>
    <xf numFmtId="4" fontId="19" fillId="19" borderId="18" xfId="43" applyNumberFormat="1" applyFont="1" applyFill="1" applyBorder="1" applyAlignment="1" applyProtection="1">
      <alignment horizontal="center" wrapText="1"/>
    </xf>
    <xf numFmtId="0" fontId="35" fillId="20" borderId="18" xfId="43" applyFont="1" applyFill="1" applyBorder="1" applyAlignment="1" applyProtection="1">
      <alignment horizontal="center"/>
    </xf>
    <xf numFmtId="0" fontId="35" fillId="20" borderId="18" xfId="43" applyFont="1" applyFill="1" applyBorder="1" applyProtection="1"/>
    <xf numFmtId="4" fontId="19" fillId="16" borderId="18" xfId="43" applyNumberFormat="1" applyFont="1" applyFill="1" applyBorder="1" applyAlignment="1" applyProtection="1">
      <alignment wrapText="1"/>
    </xf>
    <xf numFmtId="0" fontId="34" fillId="18" borderId="19" xfId="43" applyFont="1" applyFill="1" applyBorder="1" applyAlignment="1" applyProtection="1"/>
    <xf numFmtId="0" fontId="34" fillId="18" borderId="20" xfId="43" applyFont="1" applyFill="1" applyBorder="1" applyAlignment="1" applyProtection="1"/>
    <xf numFmtId="4" fontId="30" fillId="18" borderId="21" xfId="43" applyNumberFormat="1" applyFont="1" applyFill="1" applyBorder="1" applyAlignment="1" applyProtection="1">
      <alignment horizontal="right" wrapText="1"/>
    </xf>
    <xf numFmtId="0" fontId="35" fillId="20" borderId="19" xfId="43" applyFont="1" applyFill="1" applyBorder="1" applyAlignment="1" applyProtection="1"/>
    <xf numFmtId="0" fontId="35" fillId="20" borderId="20" xfId="43" applyFont="1" applyFill="1" applyBorder="1" applyAlignment="1" applyProtection="1"/>
    <xf numFmtId="0" fontId="35" fillId="20" borderId="21" xfId="43" applyFont="1" applyFill="1" applyBorder="1" applyAlignment="1" applyProtection="1"/>
    <xf numFmtId="0" fontId="41" fillId="16" borderId="0" xfId="38" applyFont="1" applyFill="1" applyProtection="1"/>
    <xf numFmtId="0" fontId="38" fillId="16" borderId="0" xfId="45" applyFont="1" applyFill="1" applyAlignment="1" applyProtection="1">
      <alignment horizontal="left"/>
    </xf>
    <xf numFmtId="0" fontId="38" fillId="16" borderId="0" xfId="45" applyFont="1" applyFill="1" applyAlignment="1" applyProtection="1">
      <alignment horizontal="center" wrapText="1"/>
    </xf>
    <xf numFmtId="0" fontId="38" fillId="16" borderId="0" xfId="45" applyFont="1" applyFill="1" applyAlignment="1" applyProtection="1">
      <alignment horizontal="center"/>
    </xf>
    <xf numFmtId="0" fontId="39" fillId="21" borderId="22" xfId="45" applyFont="1" applyFill="1" applyBorder="1" applyAlignment="1" applyProtection="1">
      <alignment horizontal="center"/>
    </xf>
    <xf numFmtId="0" fontId="39" fillId="21" borderId="9" xfId="45" applyFont="1" applyFill="1" applyBorder="1" applyAlignment="1" applyProtection="1">
      <alignment horizontal="center" wrapText="1"/>
    </xf>
    <xf numFmtId="0" fontId="39" fillId="21" borderId="12" xfId="45" applyFont="1" applyFill="1" applyBorder="1" applyAlignment="1" applyProtection="1">
      <alignment horizontal="center" wrapText="1"/>
    </xf>
    <xf numFmtId="0" fontId="39" fillId="21" borderId="10" xfId="45" applyFont="1" applyFill="1" applyBorder="1" applyAlignment="1" applyProtection="1">
      <alignment horizontal="center" wrapText="1"/>
    </xf>
    <xf numFmtId="0" fontId="38" fillId="20" borderId="23" xfId="45" applyFont="1" applyFill="1" applyBorder="1" applyAlignment="1" applyProtection="1">
      <alignment horizontal="center"/>
    </xf>
    <xf numFmtId="10" fontId="38" fillId="20" borderId="13" xfId="45" applyNumberFormat="1" applyFont="1" applyFill="1" applyBorder="1" applyAlignment="1" applyProtection="1">
      <alignment horizontal="center" wrapText="1"/>
    </xf>
    <xf numFmtId="0" fontId="38" fillId="20" borderId="24" xfId="45" applyFont="1" applyFill="1" applyBorder="1" applyAlignment="1" applyProtection="1">
      <alignment horizontal="center"/>
    </xf>
    <xf numFmtId="0" fontId="38" fillId="20" borderId="25" xfId="45" applyFont="1" applyFill="1" applyBorder="1" applyAlignment="1" applyProtection="1">
      <alignment horizontal="center"/>
    </xf>
    <xf numFmtId="0" fontId="36" fillId="22" borderId="26" xfId="45" applyFont="1" applyFill="1" applyBorder="1" applyAlignment="1" applyProtection="1">
      <alignment horizontal="center"/>
    </xf>
    <xf numFmtId="0" fontId="36" fillId="22" borderId="27" xfId="45" applyFont="1" applyFill="1" applyBorder="1" applyAlignment="1" applyProtection="1">
      <alignment horizontal="center" wrapText="1"/>
    </xf>
    <xf numFmtId="0" fontId="36" fillId="22" borderId="9" xfId="45" applyFont="1" applyFill="1" applyBorder="1" applyAlignment="1" applyProtection="1">
      <alignment horizontal="center" wrapText="1"/>
    </xf>
    <xf numFmtId="0" fontId="38" fillId="22" borderId="28" xfId="45" applyFont="1" applyFill="1" applyBorder="1" applyAlignment="1" applyProtection="1">
      <alignment horizontal="center"/>
    </xf>
    <xf numFmtId="10" fontId="38" fillId="22" borderId="13" xfId="45" applyNumberFormat="1" applyFont="1" applyFill="1" applyBorder="1" applyAlignment="1" applyProtection="1">
      <alignment horizontal="center" wrapText="1"/>
    </xf>
    <xf numFmtId="0" fontId="38" fillId="22" borderId="29" xfId="45" applyFont="1" applyFill="1" applyBorder="1" applyAlignment="1" applyProtection="1">
      <alignment horizontal="center"/>
    </xf>
    <xf numFmtId="10" fontId="38" fillId="22" borderId="30" xfId="45" applyNumberFormat="1" applyFont="1" applyFill="1" applyBorder="1" applyAlignment="1" applyProtection="1">
      <alignment horizontal="center" wrapText="1"/>
    </xf>
    <xf numFmtId="0" fontId="38" fillId="22" borderId="31" xfId="45" applyFont="1" applyFill="1" applyBorder="1" applyAlignment="1" applyProtection="1">
      <alignment horizontal="center"/>
    </xf>
    <xf numFmtId="10" fontId="38" fillId="22" borderId="14" xfId="45" applyNumberFormat="1" applyFont="1" applyFill="1" applyBorder="1" applyAlignment="1" applyProtection="1">
      <alignment horizontal="center" wrapText="1"/>
    </xf>
    <xf numFmtId="0" fontId="1" fillId="17" borderId="0" xfId="45" applyFont="1" applyFill="1"/>
    <xf numFmtId="0" fontId="36" fillId="22" borderId="32" xfId="45" applyFont="1" applyFill="1" applyBorder="1" applyAlignment="1" applyProtection="1">
      <alignment horizontal="center" wrapText="1"/>
    </xf>
    <xf numFmtId="0" fontId="36" fillId="22" borderId="33" xfId="45" applyFont="1" applyFill="1" applyBorder="1" applyAlignment="1" applyProtection="1">
      <alignment horizontal="center" wrapText="1"/>
    </xf>
    <xf numFmtId="7" fontId="38" fillId="23" borderId="34" xfId="35" applyNumberFormat="1" applyFont="1" applyFill="1" applyBorder="1" applyAlignment="1" applyProtection="1">
      <alignment horizontal="center" wrapText="1"/>
      <protection locked="0"/>
    </xf>
    <xf numFmtId="7" fontId="38" fillId="23" borderId="35" xfId="35" applyNumberFormat="1" applyFont="1" applyFill="1" applyBorder="1" applyAlignment="1" applyProtection="1">
      <alignment horizontal="center" wrapText="1"/>
      <protection locked="0"/>
    </xf>
    <xf numFmtId="7" fontId="38" fillId="23" borderId="36" xfId="35" applyNumberFormat="1" applyFont="1" applyFill="1" applyBorder="1" applyAlignment="1" applyProtection="1">
      <alignment horizontal="center" wrapText="1"/>
      <protection locked="0"/>
    </xf>
    <xf numFmtId="7" fontId="38" fillId="16" borderId="0" xfId="45" applyNumberFormat="1" applyFont="1" applyFill="1" applyAlignment="1" applyProtection="1">
      <alignment horizontal="center" wrapText="1"/>
    </xf>
    <xf numFmtId="0" fontId="36" fillId="22" borderId="12" xfId="45" applyFont="1" applyFill="1" applyBorder="1" applyAlignment="1" applyProtection="1">
      <alignment horizontal="center" wrapText="1"/>
    </xf>
    <xf numFmtId="7" fontId="38" fillId="20" borderId="13" xfId="35" applyNumberFormat="1" applyFont="1" applyFill="1" applyBorder="1" applyAlignment="1" applyProtection="1">
      <alignment horizontal="center" wrapText="1"/>
    </xf>
    <xf numFmtId="7" fontId="38" fillId="20" borderId="30" xfId="35" applyNumberFormat="1" applyFont="1" applyFill="1" applyBorder="1" applyAlignment="1" applyProtection="1">
      <alignment horizontal="center" wrapText="1"/>
    </xf>
    <xf numFmtId="7" fontId="38" fillId="20" borderId="14" xfId="35" applyNumberFormat="1" applyFont="1" applyFill="1" applyBorder="1" applyAlignment="1" applyProtection="1">
      <alignment horizontal="center" wrapText="1"/>
    </xf>
    <xf numFmtId="49" fontId="45" fillId="22" borderId="34" xfId="31" applyNumberFormat="1" applyFont="1" applyFill="1" applyBorder="1" applyAlignment="1" applyProtection="1">
      <alignment horizontal="left" vertical="top" wrapText="1"/>
    </xf>
    <xf numFmtId="49" fontId="46" fillId="17" borderId="37" xfId="46" applyNumberFormat="1" applyFont="1" applyFill="1" applyBorder="1" applyAlignment="1" applyProtection="1">
      <alignment horizontal="center" wrapText="1"/>
    </xf>
    <xf numFmtId="49" fontId="45" fillId="16" borderId="0" xfId="46" applyNumberFormat="1" applyFont="1" applyFill="1" applyAlignment="1" applyProtection="1">
      <alignment vertical="top"/>
    </xf>
    <xf numFmtId="0" fontId="48" fillId="17" borderId="0" xfId="46" applyFont="1" applyFill="1"/>
    <xf numFmtId="0" fontId="47" fillId="16" borderId="0" xfId="31" applyFont="1" applyFill="1" applyAlignment="1" applyProtection="1">
      <alignment horizontal="left" vertical="top" wrapText="1"/>
    </xf>
    <xf numFmtId="49" fontId="45" fillId="16" borderId="0" xfId="31" applyNumberFormat="1" applyFont="1" applyFill="1" applyAlignment="1" applyProtection="1">
      <alignment vertical="top"/>
    </xf>
    <xf numFmtId="0" fontId="47" fillId="16" borderId="0" xfId="46" applyFont="1" applyFill="1" applyAlignment="1" applyProtection="1">
      <alignment wrapText="1"/>
    </xf>
    <xf numFmtId="0" fontId="45" fillId="24" borderId="38" xfId="31" applyFont="1" applyFill="1" applyBorder="1" applyProtection="1"/>
    <xf numFmtId="49" fontId="46" fillId="24" borderId="38" xfId="31" applyNumberFormat="1" applyFont="1" applyFill="1" applyBorder="1" applyAlignment="1" applyProtection="1">
      <protection locked="0"/>
    </xf>
    <xf numFmtId="0" fontId="45" fillId="24" borderId="39" xfId="31" applyFont="1" applyFill="1" applyBorder="1" applyAlignment="1" applyProtection="1"/>
    <xf numFmtId="49" fontId="45" fillId="17" borderId="0" xfId="31" applyNumberFormat="1" applyFont="1" applyFill="1" applyAlignment="1" applyProtection="1">
      <alignment vertical="top"/>
    </xf>
    <xf numFmtId="0" fontId="46" fillId="16" borderId="0" xfId="31" applyFont="1" applyFill="1" applyBorder="1" applyAlignment="1" applyProtection="1">
      <alignment horizontal="center" wrapText="1"/>
    </xf>
    <xf numFmtId="0" fontId="45" fillId="16" borderId="0" xfId="31" applyFont="1" applyFill="1" applyBorder="1" applyAlignment="1" applyProtection="1">
      <alignment wrapText="1"/>
    </xf>
    <xf numFmtId="49" fontId="45" fillId="16" borderId="0" xfId="31" applyNumberFormat="1" applyFont="1" applyFill="1" applyAlignment="1" applyProtection="1">
      <alignment vertical="top" wrapText="1"/>
    </xf>
    <xf numFmtId="0" fontId="46" fillId="16" borderId="40" xfId="31" applyFont="1" applyFill="1" applyBorder="1" applyAlignment="1" applyProtection="1">
      <alignment horizontal="center"/>
    </xf>
    <xf numFmtId="49" fontId="46" fillId="17" borderId="40" xfId="31" applyNumberFormat="1" applyFont="1" applyFill="1" applyBorder="1" applyAlignment="1" applyProtection="1">
      <alignment horizontal="center" wrapText="1"/>
    </xf>
    <xf numFmtId="49" fontId="46" fillId="17" borderId="40" xfId="46" applyNumberFormat="1" applyFont="1" applyFill="1" applyBorder="1" applyAlignment="1" applyProtection="1">
      <alignment horizontal="center" wrapText="1"/>
    </xf>
    <xf numFmtId="49" fontId="45" fillId="17" borderId="0" xfId="31" applyNumberFormat="1" applyFont="1" applyFill="1" applyAlignment="1" applyProtection="1">
      <alignment vertical="top" wrapText="1"/>
    </xf>
    <xf numFmtId="0" fontId="46" fillId="16" borderId="41" xfId="31" applyFont="1" applyFill="1" applyBorder="1" applyAlignment="1" applyProtection="1">
      <alignment horizontal="center"/>
    </xf>
    <xf numFmtId="49" fontId="45" fillId="22" borderId="28" xfId="31" applyNumberFormat="1" applyFont="1" applyFill="1" applyBorder="1" applyAlignment="1" applyProtection="1">
      <alignment horizontal="left" vertical="top" wrapText="1"/>
    </xf>
    <xf numFmtId="49" fontId="45" fillId="17" borderId="42" xfId="31" applyNumberFormat="1" applyFont="1" applyFill="1" applyBorder="1" applyAlignment="1" applyProtection="1">
      <alignment horizontal="center" vertical="top" wrapText="1"/>
    </xf>
    <xf numFmtId="49" fontId="45" fillId="17" borderId="43" xfId="31" applyNumberFormat="1" applyFont="1" applyFill="1" applyBorder="1" applyAlignment="1" applyProtection="1">
      <alignment vertical="top"/>
    </xf>
    <xf numFmtId="49" fontId="45" fillId="16" borderId="0" xfId="46" applyNumberFormat="1" applyFont="1" applyFill="1" applyAlignment="1" applyProtection="1">
      <alignment wrapText="1"/>
    </xf>
    <xf numFmtId="49" fontId="46" fillId="17" borderId="44" xfId="46" applyNumberFormat="1" applyFont="1" applyFill="1" applyBorder="1" applyAlignment="1" applyProtection="1">
      <alignment horizontal="center" wrapText="1"/>
    </xf>
    <xf numFmtId="49" fontId="46" fillId="17" borderId="41" xfId="46" applyNumberFormat="1" applyFont="1" applyFill="1" applyBorder="1" applyAlignment="1" applyProtection="1">
      <alignment horizontal="center" wrapText="1"/>
    </xf>
    <xf numFmtId="49" fontId="46" fillId="17" borderId="32" xfId="46" applyNumberFormat="1" applyFont="1" applyFill="1" applyBorder="1" applyAlignment="1" applyProtection="1">
      <alignment horizontal="center" wrapText="1"/>
    </xf>
    <xf numFmtId="49" fontId="45" fillId="17" borderId="0" xfId="46" applyNumberFormat="1" applyFont="1" applyFill="1" applyAlignment="1" applyProtection="1">
      <alignment wrapText="1"/>
    </xf>
    <xf numFmtId="49" fontId="45" fillId="16" borderId="0" xfId="46" applyNumberFormat="1" applyFont="1" applyFill="1" applyAlignment="1" applyProtection="1">
      <alignment vertical="top" wrapText="1"/>
    </xf>
    <xf numFmtId="49" fontId="45" fillId="17" borderId="0" xfId="46" applyNumberFormat="1" applyFont="1" applyFill="1" applyAlignment="1" applyProtection="1">
      <alignment vertical="top" wrapText="1"/>
    </xf>
    <xf numFmtId="4" fontId="45" fillId="16" borderId="0" xfId="46" applyNumberFormat="1" applyFont="1" applyFill="1" applyAlignment="1" applyProtection="1">
      <alignment vertical="top"/>
    </xf>
    <xf numFmtId="2" fontId="45" fillId="16" borderId="0" xfId="46" applyNumberFormat="1" applyFont="1" applyFill="1" applyAlignment="1" applyProtection="1">
      <alignment vertical="top"/>
    </xf>
    <xf numFmtId="0" fontId="49" fillId="17" borderId="0" xfId="0" applyFont="1" applyFill="1"/>
    <xf numFmtId="4" fontId="38" fillId="17" borderId="45" xfId="46" applyNumberFormat="1" applyFont="1" applyFill="1" applyBorder="1" applyAlignment="1" applyProtection="1">
      <alignment horizontal="center"/>
    </xf>
    <xf numFmtId="49" fontId="45" fillId="16" borderId="44" xfId="31" applyNumberFormat="1" applyFont="1" applyFill="1" applyBorder="1" applyAlignment="1" applyProtection="1">
      <alignment horizontal="left" vertical="top" wrapText="1"/>
    </xf>
    <xf numFmtId="49" fontId="46" fillId="16" borderId="37" xfId="31" applyNumberFormat="1" applyFont="1" applyFill="1" applyBorder="1" applyAlignment="1" applyProtection="1">
      <alignment horizontal="center" vertical="top" wrapText="1"/>
    </xf>
    <xf numFmtId="4" fontId="46" fillId="16" borderId="37" xfId="31" applyNumberFormat="1" applyFont="1" applyFill="1" applyBorder="1" applyAlignment="1" applyProtection="1">
      <alignment horizontal="center" vertical="center"/>
    </xf>
    <xf numFmtId="49" fontId="45" fillId="17" borderId="46" xfId="31" applyNumberFormat="1" applyFont="1" applyFill="1" applyBorder="1" applyAlignment="1" applyProtection="1">
      <alignment vertical="top"/>
    </xf>
    <xf numFmtId="49" fontId="45" fillId="22" borderId="31" xfId="31" applyNumberFormat="1" applyFont="1" applyFill="1" applyBorder="1" applyAlignment="1" applyProtection="1">
      <alignment horizontal="left" vertical="top" wrapText="1"/>
    </xf>
    <xf numFmtId="49" fontId="45" fillId="22" borderId="36" xfId="31" applyNumberFormat="1" applyFont="1" applyFill="1" applyBorder="1" applyAlignment="1" applyProtection="1">
      <alignment horizontal="left" vertical="top" wrapText="1"/>
    </xf>
    <xf numFmtId="4" fontId="38" fillId="17" borderId="47" xfId="46" applyNumberFormat="1" applyFont="1" applyFill="1" applyBorder="1" applyAlignment="1" applyProtection="1">
      <alignment horizontal="center"/>
    </xf>
    <xf numFmtId="165" fontId="46" fillId="17" borderId="13" xfId="46" applyNumberFormat="1" applyFont="1" applyFill="1" applyBorder="1" applyAlignment="1" applyProtection="1">
      <alignment horizontal="right"/>
    </xf>
    <xf numFmtId="165" fontId="46" fillId="17" borderId="30" xfId="46" applyNumberFormat="1" applyFont="1" applyFill="1" applyBorder="1" applyAlignment="1" applyProtection="1">
      <alignment horizontal="right"/>
    </xf>
    <xf numFmtId="49" fontId="45" fillId="17" borderId="13" xfId="46" applyNumberFormat="1" applyFont="1" applyFill="1" applyBorder="1" applyAlignment="1" applyProtection="1">
      <alignment horizontal="center" vertical="top" wrapText="1"/>
      <protection locked="0"/>
    </xf>
    <xf numFmtId="49" fontId="45" fillId="17" borderId="30" xfId="46" applyNumberFormat="1" applyFont="1" applyFill="1" applyBorder="1" applyAlignment="1" applyProtection="1">
      <alignment horizontal="center" vertical="top" wrapText="1"/>
      <protection locked="0"/>
    </xf>
    <xf numFmtId="49" fontId="45" fillId="17" borderId="30" xfId="46" applyNumberFormat="1" applyFont="1" applyFill="1" applyBorder="1" applyAlignment="1" applyProtection="1">
      <alignment horizontal="center" vertical="top"/>
      <protection locked="0"/>
    </xf>
    <xf numFmtId="49" fontId="46" fillId="17" borderId="30" xfId="46" applyNumberFormat="1" applyFont="1" applyFill="1" applyBorder="1" applyAlignment="1" applyProtection="1">
      <alignment horizontal="center" vertical="top"/>
      <protection locked="0"/>
    </xf>
    <xf numFmtId="49" fontId="46" fillId="17" borderId="14" xfId="46" applyNumberFormat="1" applyFont="1" applyFill="1" applyBorder="1" applyAlignment="1" applyProtection="1">
      <alignment horizontal="center" vertical="top"/>
      <protection locked="0"/>
    </xf>
    <xf numFmtId="4" fontId="51" fillId="25" borderId="9" xfId="46" applyNumberFormat="1" applyFont="1" applyFill="1" applyBorder="1" applyAlignment="1" applyProtection="1"/>
    <xf numFmtId="0" fontId="50" fillId="16" borderId="0" xfId="46" applyFont="1" applyFill="1" applyBorder="1" applyAlignment="1" applyProtection="1">
      <alignment vertical="top" wrapText="1"/>
    </xf>
    <xf numFmtId="165" fontId="46" fillId="26" borderId="30" xfId="46" applyNumberFormat="1" applyFont="1" applyFill="1" applyBorder="1" applyAlignment="1" applyProtection="1">
      <alignment horizontal="right"/>
      <protection locked="0"/>
    </xf>
    <xf numFmtId="165" fontId="46" fillId="26" borderId="30" xfId="46" applyNumberFormat="1" applyFont="1" applyFill="1" applyBorder="1" applyAlignment="1" applyProtection="1">
      <alignment horizontal="right"/>
    </xf>
    <xf numFmtId="165" fontId="46" fillId="26" borderId="14" xfId="46" applyNumberFormat="1" applyFont="1" applyFill="1" applyBorder="1" applyAlignment="1" applyProtection="1">
      <alignment horizontal="right"/>
    </xf>
    <xf numFmtId="0" fontId="53" fillId="16" borderId="0" xfId="39" applyFont="1" applyFill="1"/>
    <xf numFmtId="0" fontId="54" fillId="16" borderId="0" xfId="39" applyFont="1" applyFill="1"/>
    <xf numFmtId="0" fontId="56" fillId="16" borderId="0" xfId="39" applyFont="1" applyFill="1" applyAlignment="1">
      <alignment horizontal="right" wrapText="1"/>
    </xf>
    <xf numFmtId="0" fontId="56" fillId="16" borderId="40" xfId="39" applyFont="1" applyFill="1" applyBorder="1" applyAlignment="1">
      <alignment horizontal="center"/>
    </xf>
    <xf numFmtId="0" fontId="56" fillId="16" borderId="0" xfId="39" applyFont="1" applyFill="1"/>
    <xf numFmtId="0" fontId="56" fillId="16" borderId="48" xfId="39" applyFont="1" applyFill="1" applyBorder="1" applyAlignment="1">
      <alignment horizontal="center"/>
    </xf>
    <xf numFmtId="0" fontId="57" fillId="16" borderId="48" xfId="39" applyFont="1" applyFill="1" applyBorder="1" applyAlignment="1">
      <alignment horizontal="center"/>
    </xf>
    <xf numFmtId="0" fontId="56" fillId="16" borderId="41" xfId="39" applyFont="1" applyFill="1" applyBorder="1"/>
    <xf numFmtId="0" fontId="56" fillId="16" borderId="48" xfId="39" applyFont="1" applyFill="1" applyBorder="1"/>
    <xf numFmtId="0" fontId="56" fillId="16" borderId="0" xfId="39" applyFont="1" applyFill="1" applyBorder="1"/>
    <xf numFmtId="0" fontId="11" fillId="17" borderId="0" xfId="39" applyFill="1"/>
    <xf numFmtId="0" fontId="11" fillId="17" borderId="0" xfId="39" applyFont="1" applyFill="1"/>
    <xf numFmtId="0" fontId="11" fillId="17" borderId="0" xfId="39" applyFill="1" applyBorder="1"/>
    <xf numFmtId="0" fontId="52" fillId="16" borderId="0" xfId="41" applyFont="1" applyFill="1" applyAlignment="1">
      <alignment horizontal="left" vertical="top" wrapText="1"/>
    </xf>
    <xf numFmtId="0" fontId="58" fillId="16" borderId="0" xfId="41" applyFont="1" applyFill="1" applyAlignment="1">
      <alignment horizontal="left" vertical="top"/>
    </xf>
    <xf numFmtId="0" fontId="58" fillId="16" borderId="49" xfId="41" applyFont="1" applyFill="1" applyBorder="1" applyAlignment="1">
      <alignment horizontal="center" vertical="top" wrapText="1"/>
    </xf>
    <xf numFmtId="0" fontId="59" fillId="16" borderId="0" xfId="41" applyFont="1" applyFill="1"/>
    <xf numFmtId="0" fontId="60" fillId="16" borderId="0" xfId="41" applyFont="1" applyFill="1" applyAlignment="1">
      <alignment horizontal="right" vertical="top"/>
    </xf>
    <xf numFmtId="0" fontId="59" fillId="16" borderId="49" xfId="41" applyFont="1" applyFill="1" applyBorder="1" applyAlignment="1">
      <alignment horizontal="left" vertical="top" wrapText="1"/>
    </xf>
    <xf numFmtId="0" fontId="60" fillId="16" borderId="0" xfId="41" applyFont="1" applyFill="1" applyAlignment="1">
      <alignment horizontal="right" vertical="top" wrapText="1"/>
    </xf>
    <xf numFmtId="0" fontId="59" fillId="16" borderId="0" xfId="41" applyFont="1" applyFill="1" applyAlignment="1">
      <alignment horizontal="left" vertical="top" wrapText="1"/>
    </xf>
    <xf numFmtId="0" fontId="58" fillId="16" borderId="0" xfId="41" applyFont="1" applyFill="1" applyAlignment="1">
      <alignment horizontal="left" vertical="top" indent="1"/>
    </xf>
    <xf numFmtId="0" fontId="60" fillId="16" borderId="0" xfId="41" applyFont="1" applyFill="1" applyAlignment="1">
      <alignment horizontal="left" vertical="top" wrapText="1"/>
    </xf>
    <xf numFmtId="0" fontId="11" fillId="17" borderId="0" xfId="41" applyFill="1"/>
    <xf numFmtId="0" fontId="59" fillId="17" borderId="0" xfId="41" applyFont="1" applyFill="1"/>
    <xf numFmtId="0" fontId="11" fillId="17" borderId="0" xfId="41" applyFont="1" applyFill="1"/>
    <xf numFmtId="0" fontId="52" fillId="16" borderId="0" xfId="42" applyFont="1" applyFill="1" applyProtection="1">
      <protection locked="0"/>
    </xf>
    <xf numFmtId="0" fontId="56" fillId="16" borderId="0" xfId="42" applyFont="1" applyFill="1" applyProtection="1">
      <protection locked="0"/>
    </xf>
    <xf numFmtId="0" fontId="24" fillId="16" borderId="0" xfId="42" applyFont="1" applyFill="1" applyProtection="1">
      <protection locked="0"/>
    </xf>
    <xf numFmtId="0" fontId="56" fillId="16" borderId="40" xfId="42" applyFont="1" applyFill="1" applyBorder="1" applyProtection="1">
      <protection locked="0"/>
    </xf>
    <xf numFmtId="0" fontId="56" fillId="16" borderId="41" xfId="42" applyFont="1" applyFill="1" applyBorder="1" applyProtection="1">
      <protection locked="0"/>
    </xf>
    <xf numFmtId="0" fontId="56" fillId="16" borderId="0" xfId="42" applyFont="1" applyFill="1" applyAlignment="1" applyProtection="1">
      <alignment wrapText="1"/>
      <protection locked="0"/>
    </xf>
    <xf numFmtId="0" fontId="57" fillId="16" borderId="48" xfId="42" applyFont="1" applyFill="1" applyBorder="1" applyAlignment="1" applyProtection="1">
      <alignment horizontal="center" wrapText="1"/>
      <protection locked="0"/>
    </xf>
    <xf numFmtId="0" fontId="56" fillId="16" borderId="48" xfId="42" applyFont="1" applyFill="1" applyBorder="1" applyAlignment="1" applyProtection="1">
      <alignment horizontal="center" wrapText="1"/>
      <protection locked="0"/>
    </xf>
    <xf numFmtId="0" fontId="56" fillId="16" borderId="0" xfId="42" applyFont="1" applyFill="1" applyProtection="1"/>
    <xf numFmtId="0" fontId="56" fillId="16" borderId="0" xfId="42" applyFont="1" applyFill="1" applyBorder="1" applyAlignment="1" applyProtection="1">
      <alignment horizontal="left" vertical="top" wrapText="1"/>
      <protection locked="0"/>
    </xf>
    <xf numFmtId="0" fontId="63" fillId="16" borderId="0" xfId="42" applyFont="1" applyFill="1" applyAlignment="1" applyProtection="1">
      <alignment wrapText="1"/>
      <protection locked="0"/>
    </xf>
    <xf numFmtId="0" fontId="57" fillId="16" borderId="0" xfId="42" applyFont="1" applyFill="1" applyBorder="1" applyAlignment="1" applyProtection="1">
      <alignment horizontal="center" wrapText="1"/>
      <protection locked="0"/>
    </xf>
    <xf numFmtId="2" fontId="56" fillId="16" borderId="0" xfId="42" applyNumberFormat="1" applyFont="1" applyFill="1" applyBorder="1" applyAlignment="1" applyProtection="1">
      <alignment vertical="top"/>
      <protection locked="0"/>
    </xf>
    <xf numFmtId="0" fontId="11" fillId="17" borderId="0" xfId="42" applyFill="1"/>
    <xf numFmtId="0" fontId="11" fillId="17" borderId="0" xfId="42" applyFont="1" applyFill="1" applyProtection="1">
      <protection locked="0"/>
    </xf>
    <xf numFmtId="0" fontId="56" fillId="27" borderId="49" xfId="42" applyFont="1" applyFill="1" applyBorder="1" applyProtection="1">
      <protection locked="0"/>
    </xf>
    <xf numFmtId="0" fontId="67" fillId="16" borderId="0" xfId="44" applyFont="1" applyFill="1" applyBorder="1" applyAlignment="1" applyProtection="1">
      <alignment horizontal="center"/>
    </xf>
    <xf numFmtId="0" fontId="67" fillId="22" borderId="50" xfId="44" applyFont="1" applyFill="1" applyBorder="1" applyAlignment="1" applyProtection="1">
      <alignment horizontal="center" wrapText="1"/>
    </xf>
    <xf numFmtId="0" fontId="67" fillId="22" borderId="40" xfId="44" applyFont="1" applyFill="1" applyBorder="1" applyAlignment="1" applyProtection="1">
      <alignment horizontal="center" wrapText="1"/>
    </xf>
    <xf numFmtId="0" fontId="67" fillId="22" borderId="51" xfId="44" applyFont="1" applyFill="1" applyBorder="1" applyAlignment="1" applyProtection="1">
      <alignment horizontal="center" wrapText="1"/>
    </xf>
    <xf numFmtId="0" fontId="37" fillId="22" borderId="9" xfId="44" applyFont="1" applyFill="1" applyBorder="1" applyAlignment="1" applyProtection="1">
      <alignment horizontal="center"/>
    </xf>
    <xf numFmtId="165" fontId="37" fillId="23" borderId="9" xfId="34" applyNumberFormat="1" applyFont="1" applyFill="1" applyBorder="1" applyAlignment="1" applyProtection="1">
      <alignment horizontal="right" wrapText="1"/>
      <protection locked="0"/>
    </xf>
    <xf numFmtId="165" fontId="37" fillId="23" borderId="26" xfId="34" applyNumberFormat="1" applyFont="1" applyFill="1" applyBorder="1" applyAlignment="1" applyProtection="1">
      <alignment horizontal="right" wrapText="1"/>
      <protection locked="0"/>
    </xf>
    <xf numFmtId="165" fontId="37" fillId="23" borderId="32" xfId="34" applyNumberFormat="1" applyFont="1" applyFill="1" applyBorder="1" applyAlignment="1" applyProtection="1">
      <alignment horizontal="right" wrapText="1"/>
      <protection locked="0"/>
    </xf>
    <xf numFmtId="165" fontId="37" fillId="22" borderId="33" xfId="34" applyNumberFormat="1" applyFont="1" applyFill="1" applyBorder="1" applyAlignment="1" applyProtection="1">
      <alignment horizontal="right" wrapText="1"/>
    </xf>
    <xf numFmtId="9" fontId="37" fillId="22" borderId="9" xfId="44" applyNumberFormat="1" applyFont="1" applyFill="1" applyBorder="1" applyAlignment="1" applyProtection="1">
      <alignment horizontal="center" wrapText="1"/>
    </xf>
    <xf numFmtId="10" fontId="37" fillId="22" borderId="9" xfId="44" applyNumberFormat="1" applyFont="1" applyFill="1" applyBorder="1" applyAlignment="1" applyProtection="1">
      <alignment horizontal="center"/>
    </xf>
    <xf numFmtId="0" fontId="37" fillId="16" borderId="0" xfId="44" applyFont="1" applyFill="1" applyAlignment="1" applyProtection="1">
      <alignment horizontal="center"/>
    </xf>
    <xf numFmtId="0" fontId="37" fillId="16" borderId="0" xfId="44" applyFont="1" applyFill="1" applyAlignment="1" applyProtection="1">
      <alignment horizontal="center" wrapText="1"/>
    </xf>
    <xf numFmtId="0" fontId="68" fillId="17" borderId="0" xfId="0" applyFont="1" applyFill="1"/>
    <xf numFmtId="0" fontId="67" fillId="20" borderId="9" xfId="44" applyFont="1" applyFill="1" applyBorder="1" applyAlignment="1" applyProtection="1">
      <alignment horizontal="center"/>
    </xf>
    <xf numFmtId="0" fontId="67" fillId="20" borderId="9" xfId="44" applyFont="1" applyFill="1" applyBorder="1" applyAlignment="1" applyProtection="1">
      <alignment horizontal="center" wrapText="1"/>
    </xf>
    <xf numFmtId="0" fontId="37" fillId="20" borderId="13" xfId="44" applyFont="1" applyFill="1" applyBorder="1" applyAlignment="1" applyProtection="1">
      <alignment horizontal="center"/>
    </xf>
    <xf numFmtId="165" fontId="37" fillId="20" borderId="9" xfId="34" applyNumberFormat="1" applyFont="1" applyFill="1" applyBorder="1" applyAlignment="1" applyProtection="1">
      <alignment wrapText="1"/>
    </xf>
    <xf numFmtId="0" fontId="37" fillId="20" borderId="30" xfId="44" applyFont="1" applyFill="1" applyBorder="1" applyAlignment="1" applyProtection="1">
      <alignment horizontal="center"/>
    </xf>
    <xf numFmtId="0" fontId="37" fillId="20" borderId="14" xfId="44" applyFont="1" applyFill="1" applyBorder="1" applyAlignment="1" applyProtection="1">
      <alignment horizontal="center"/>
    </xf>
    <xf numFmtId="7" fontId="40" fillId="21" borderId="9" xfId="34" applyNumberFormat="1" applyFont="1" applyFill="1" applyBorder="1" applyAlignment="1" applyProtection="1">
      <alignment wrapText="1"/>
    </xf>
    <xf numFmtId="0" fontId="37" fillId="17" borderId="0" xfId="0" applyFont="1" applyFill="1"/>
    <xf numFmtId="49" fontId="19" fillId="16" borderId="20" xfId="43" applyNumberFormat="1" applyFont="1" applyFill="1" applyBorder="1" applyAlignment="1" applyProtection="1">
      <protection locked="0"/>
    </xf>
    <xf numFmtId="49" fontId="19" fillId="16" borderId="21" xfId="43" applyNumberFormat="1" applyFont="1" applyFill="1" applyBorder="1" applyAlignment="1" applyProtection="1">
      <protection locked="0"/>
    </xf>
    <xf numFmtId="49" fontId="19" fillId="28" borderId="19" xfId="43" applyNumberFormat="1" applyFont="1" applyFill="1" applyBorder="1" applyAlignment="1" applyProtection="1">
      <protection locked="0"/>
    </xf>
    <xf numFmtId="4" fontId="20" fillId="29" borderId="18" xfId="43" applyNumberFormat="1" applyFont="1" applyFill="1" applyBorder="1" applyAlignment="1" applyProtection="1">
      <alignment wrapText="1"/>
      <protection locked="0"/>
    </xf>
    <xf numFmtId="49" fontId="19" fillId="28" borderId="18" xfId="43" applyNumberFormat="1" applyFont="1" applyFill="1" applyBorder="1" applyAlignment="1" applyProtection="1">
      <alignment horizontal="center"/>
      <protection locked="0"/>
    </xf>
    <xf numFmtId="0" fontId="30" fillId="18" borderId="19" xfId="43" applyFont="1" applyFill="1" applyBorder="1" applyAlignment="1" applyProtection="1"/>
    <xf numFmtId="0" fontId="30" fillId="18" borderId="21" xfId="43" applyFont="1" applyFill="1" applyBorder="1" applyAlignment="1" applyProtection="1"/>
    <xf numFmtId="166" fontId="72" fillId="21" borderId="16" xfId="38" applyNumberFormat="1" applyFont="1" applyFill="1" applyBorder="1" applyAlignment="1" applyProtection="1">
      <alignment horizontal="center" vertical="center" wrapText="1"/>
    </xf>
    <xf numFmtId="0" fontId="75" fillId="20" borderId="16" xfId="37" applyFont="1" applyFill="1" applyBorder="1" applyAlignment="1" applyProtection="1">
      <alignment horizontal="center" vertical="center" wrapText="1"/>
    </xf>
    <xf numFmtId="165" fontId="73" fillId="29" borderId="16" xfId="33" applyNumberFormat="1" applyFont="1" applyFill="1" applyBorder="1" applyAlignment="1" applyProtection="1">
      <alignment horizontal="center" vertical="center" wrapText="1"/>
      <protection locked="0"/>
    </xf>
    <xf numFmtId="165" fontId="73" fillId="29" borderId="9" xfId="33" applyNumberFormat="1" applyFont="1" applyFill="1" applyBorder="1" applyAlignment="1" applyProtection="1">
      <alignment horizontal="center" vertical="center" wrapText="1"/>
      <protection locked="0"/>
    </xf>
    <xf numFmtId="165" fontId="74" fillId="31" borderId="9" xfId="37" applyNumberFormat="1" applyFont="1" applyFill="1" applyBorder="1" applyAlignment="1" applyProtection="1">
      <alignment horizontal="center" vertical="center" wrapText="1"/>
    </xf>
    <xf numFmtId="49" fontId="66" fillId="32" borderId="53" xfId="31" applyNumberFormat="1" applyFont="1" applyFill="1" applyBorder="1" applyAlignment="1" applyProtection="1">
      <alignment horizontal="center" wrapText="1"/>
    </xf>
    <xf numFmtId="0" fontId="24" fillId="17" borderId="9" xfId="40" applyFont="1" applyFill="1" applyBorder="1" applyAlignment="1">
      <alignment horizontal="center" vertical="center" wrapText="1"/>
    </xf>
    <xf numFmtId="0" fontId="24" fillId="17" borderId="15" xfId="40" applyFont="1" applyFill="1" applyBorder="1" applyAlignment="1">
      <alignment horizontal="center" vertical="center" wrapText="1"/>
    </xf>
    <xf numFmtId="0" fontId="11" fillId="17" borderId="22" xfId="40" applyFont="1" applyFill="1" applyBorder="1" applyAlignment="1">
      <alignment vertical="center" wrapText="1"/>
    </xf>
    <xf numFmtId="0" fontId="11" fillId="17" borderId="10" xfId="40" applyFont="1" applyFill="1" applyBorder="1" applyAlignment="1">
      <alignment horizontal="left" vertical="center" wrapText="1"/>
    </xf>
    <xf numFmtId="0" fontId="24" fillId="17" borderId="18" xfId="40" applyFont="1" applyFill="1" applyBorder="1" applyAlignment="1">
      <alignment horizontal="center" vertical="center" wrapText="1"/>
    </xf>
    <xf numFmtId="0" fontId="0" fillId="17" borderId="0" xfId="0" applyFill="1" applyBorder="1"/>
    <xf numFmtId="0" fontId="11" fillId="16" borderId="0" xfId="40" applyFill="1" applyBorder="1" applyAlignment="1">
      <alignment horizontal="left" wrapText="1"/>
    </xf>
    <xf numFmtId="0" fontId="11" fillId="16" borderId="0" xfId="40" applyFill="1" applyBorder="1" applyAlignment="1">
      <alignment wrapText="1"/>
    </xf>
    <xf numFmtId="0" fontId="11" fillId="16" borderId="0" xfId="40" applyFill="1" applyBorder="1" applyAlignment="1">
      <alignment horizontal="center" wrapText="1"/>
    </xf>
    <xf numFmtId="0" fontId="22" fillId="16" borderId="0" xfId="40" applyFont="1" applyFill="1" applyBorder="1" applyAlignment="1">
      <alignment horizontal="center" wrapText="1"/>
    </xf>
    <xf numFmtId="0" fontId="11" fillId="17" borderId="54" xfId="40" applyFont="1" applyFill="1" applyBorder="1" applyAlignment="1">
      <alignment vertical="center" wrapText="1"/>
    </xf>
    <xf numFmtId="0" fontId="24" fillId="17" borderId="0" xfId="40" applyFont="1" applyFill="1" applyBorder="1" applyAlignment="1">
      <alignment horizontal="center" vertical="center" wrapText="1"/>
    </xf>
    <xf numFmtId="0" fontId="24" fillId="17" borderId="19" xfId="40" applyFont="1" applyFill="1" applyBorder="1" applyAlignment="1">
      <alignment horizontal="center" vertical="center" wrapText="1"/>
    </xf>
    <xf numFmtId="0" fontId="11" fillId="17" borderId="55" xfId="40" applyFont="1" applyFill="1" applyBorder="1" applyAlignment="1">
      <alignment horizontal="left" vertical="center" wrapText="1"/>
    </xf>
    <xf numFmtId="0" fontId="11" fillId="17" borderId="21" xfId="40" applyFont="1" applyFill="1" applyBorder="1" applyAlignment="1">
      <alignment vertical="center" wrapText="1"/>
    </xf>
    <xf numFmtId="0" fontId="37" fillId="0" borderId="0" xfId="0" applyFont="1" applyFill="1"/>
    <xf numFmtId="0" fontId="40" fillId="33" borderId="0" xfId="45" applyFont="1" applyFill="1" applyBorder="1" applyAlignment="1" applyProtection="1">
      <alignment horizontal="center" vertical="center" wrapText="1"/>
    </xf>
    <xf numFmtId="0" fontId="37" fillId="34" borderId="56" xfId="0" applyFont="1" applyFill="1" applyBorder="1"/>
    <xf numFmtId="0" fontId="37" fillId="34" borderId="57" xfId="0" applyFont="1" applyFill="1" applyBorder="1"/>
    <xf numFmtId="0" fontId="37" fillId="34" borderId="58" xfId="0" applyFont="1" applyFill="1" applyBorder="1"/>
    <xf numFmtId="0" fontId="40" fillId="33" borderId="59" xfId="45" applyFont="1" applyFill="1" applyBorder="1" applyAlignment="1" applyProtection="1">
      <alignment horizontal="center" vertical="center" wrapText="1"/>
    </xf>
    <xf numFmtId="0" fontId="37" fillId="34" borderId="60" xfId="0" applyFont="1" applyFill="1" applyBorder="1"/>
    <xf numFmtId="0" fontId="40" fillId="17" borderId="0" xfId="45" applyFont="1" applyFill="1" applyBorder="1" applyAlignment="1" applyProtection="1">
      <alignment horizontal="center" vertical="center" wrapText="1"/>
    </xf>
    <xf numFmtId="0" fontId="11" fillId="17" borderId="0" xfId="42" applyFill="1" applyAlignment="1">
      <alignment vertical="center"/>
    </xf>
    <xf numFmtId="0" fontId="11" fillId="17" borderId="0" xfId="42" applyFont="1" applyFill="1" applyAlignment="1" applyProtection="1">
      <alignment vertical="center"/>
      <protection locked="0"/>
    </xf>
    <xf numFmtId="0" fontId="82" fillId="0" borderId="0" xfId="0" applyFont="1"/>
    <xf numFmtId="0" fontId="82" fillId="0" borderId="0" xfId="0" applyFont="1" applyAlignment="1">
      <alignment vertical="center"/>
    </xf>
    <xf numFmtId="0" fontId="85" fillId="0" borderId="56" xfId="0" applyFont="1" applyBorder="1" applyAlignment="1">
      <alignment horizontal="center" vertical="center"/>
    </xf>
    <xf numFmtId="3" fontId="85" fillId="0" borderId="0" xfId="0" applyNumberFormat="1" applyFont="1" applyBorder="1" applyAlignment="1">
      <alignment horizontal="right" vertical="center"/>
    </xf>
    <xf numFmtId="3" fontId="85" fillId="0" borderId="57" xfId="0" applyNumberFormat="1" applyFont="1" applyBorder="1" applyAlignment="1">
      <alignment horizontal="right" vertical="center"/>
    </xf>
    <xf numFmtId="0" fontId="85" fillId="0" borderId="56" xfId="0" applyFont="1" applyBorder="1" applyAlignment="1">
      <alignment horizontal="left" vertical="center"/>
    </xf>
    <xf numFmtId="0" fontId="85" fillId="0" borderId="0" xfId="0" applyFont="1" applyBorder="1" applyAlignment="1">
      <alignment horizontal="left" vertical="center"/>
    </xf>
    <xf numFmtId="0" fontId="91" fillId="35" borderId="19" xfId="0" applyFont="1" applyFill="1" applyBorder="1" applyAlignment="1">
      <alignment horizontal="center" vertical="center"/>
    </xf>
    <xf numFmtId="165" fontId="86" fillId="36" borderId="52" xfId="0" applyNumberFormat="1" applyFont="1" applyFill="1" applyBorder="1" applyAlignment="1">
      <alignment horizontal="right" vertical="center" indent="2"/>
    </xf>
    <xf numFmtId="0" fontId="82" fillId="17" borderId="0" xfId="0" applyFont="1" applyFill="1" applyBorder="1" applyAlignment="1">
      <alignment vertical="center"/>
    </xf>
    <xf numFmtId="0" fontId="82" fillId="17" borderId="0" xfId="0" applyFont="1" applyFill="1" applyBorder="1"/>
    <xf numFmtId="0" fontId="84" fillId="37" borderId="61" xfId="0" applyFont="1" applyFill="1" applyBorder="1" applyAlignment="1">
      <alignment horizontal="left" vertical="center"/>
    </xf>
    <xf numFmtId="3" fontId="84" fillId="37" borderId="62" xfId="0" applyNumberFormat="1" applyFont="1" applyFill="1" applyBorder="1" applyAlignment="1">
      <alignment horizontal="center" vertical="center" wrapText="1"/>
    </xf>
    <xf numFmtId="3" fontId="84" fillId="37" borderId="63" xfId="0" applyNumberFormat="1" applyFont="1" applyFill="1" applyBorder="1" applyAlignment="1">
      <alignment horizontal="center" vertical="center" wrapText="1"/>
    </xf>
    <xf numFmtId="165" fontId="86" fillId="38" borderId="64" xfId="0" applyNumberFormat="1" applyFont="1" applyFill="1" applyBorder="1" applyAlignment="1">
      <alignment horizontal="right" vertical="center" indent="2"/>
    </xf>
    <xf numFmtId="0" fontId="85" fillId="0" borderId="58" xfId="0" applyFont="1" applyBorder="1" applyAlignment="1">
      <alignment horizontal="center" vertical="center"/>
    </xf>
    <xf numFmtId="165" fontId="86" fillId="36" borderId="65" xfId="0" applyNumberFormat="1" applyFont="1" applyFill="1" applyBorder="1" applyAlignment="1">
      <alignment horizontal="right" vertical="center" indent="2"/>
    </xf>
    <xf numFmtId="0" fontId="91" fillId="39" borderId="19" xfId="0" applyFont="1" applyFill="1" applyBorder="1" applyAlignment="1">
      <alignment horizontal="center" vertical="center"/>
    </xf>
    <xf numFmtId="165" fontId="82" fillId="0" borderId="0" xfId="0" applyNumberFormat="1" applyFont="1"/>
    <xf numFmtId="0" fontId="84" fillId="40" borderId="19" xfId="0" applyFont="1" applyFill="1" applyBorder="1" applyAlignment="1">
      <alignment horizontal="left" vertical="center"/>
    </xf>
    <xf numFmtId="0" fontId="87" fillId="17" borderId="0" xfId="0" applyFont="1" applyFill="1" applyBorder="1" applyAlignment="1">
      <alignment vertical="center"/>
    </xf>
    <xf numFmtId="165" fontId="92" fillId="40" borderId="18" xfId="0" applyNumberFormat="1" applyFont="1" applyFill="1" applyBorder="1" applyAlignment="1">
      <alignment horizontal="center" vertical="center"/>
    </xf>
    <xf numFmtId="0" fontId="85" fillId="17" borderId="58" xfId="0" applyFont="1" applyFill="1" applyBorder="1" applyAlignment="1">
      <alignment horizontal="center" vertical="center"/>
    </xf>
    <xf numFmtId="0" fontId="86" fillId="17" borderId="59" xfId="0" applyFont="1" applyFill="1" applyBorder="1" applyAlignment="1">
      <alignment horizontal="left" vertical="center"/>
    </xf>
    <xf numFmtId="165" fontId="86" fillId="17" borderId="59" xfId="0" applyNumberFormat="1" applyFont="1" applyFill="1" applyBorder="1" applyAlignment="1">
      <alignment horizontal="right" vertical="center" indent="2"/>
    </xf>
    <xf numFmtId="165" fontId="86" fillId="17" borderId="60" xfId="0" applyNumberFormat="1" applyFont="1" applyFill="1" applyBorder="1" applyAlignment="1">
      <alignment horizontal="right" vertical="center" indent="2"/>
    </xf>
    <xf numFmtId="165" fontId="66" fillId="32" borderId="66" xfId="31" applyNumberFormat="1" applyFont="1" applyFill="1" applyBorder="1" applyAlignment="1" applyProtection="1">
      <alignment horizontal="center" vertical="center"/>
    </xf>
    <xf numFmtId="165" fontId="5" fillId="25" borderId="9" xfId="46" applyNumberFormat="1" applyFont="1" applyFill="1" applyBorder="1" applyAlignment="1" applyProtection="1">
      <alignment vertical="center" wrapText="1"/>
    </xf>
    <xf numFmtId="49" fontId="46" fillId="17" borderId="40" xfId="31" applyNumberFormat="1" applyFont="1" applyFill="1" applyBorder="1" applyAlignment="1" applyProtection="1">
      <alignment horizontal="center" vertical="center" wrapText="1"/>
    </xf>
    <xf numFmtId="49" fontId="46" fillId="17" borderId="40" xfId="46" applyNumberFormat="1" applyFont="1" applyFill="1" applyBorder="1" applyAlignment="1" applyProtection="1">
      <alignment horizontal="center" vertical="center" wrapText="1"/>
    </xf>
    <xf numFmtId="0" fontId="11" fillId="17" borderId="18" xfId="40" applyFont="1" applyFill="1" applyBorder="1" applyAlignment="1">
      <alignment vertical="center" wrapText="1"/>
    </xf>
    <xf numFmtId="4" fontId="93" fillId="41" borderId="49" xfId="42" applyNumberFormat="1" applyFont="1" applyFill="1" applyBorder="1" applyAlignment="1" applyProtection="1">
      <alignment vertical="center"/>
    </xf>
    <xf numFmtId="0" fontId="0" fillId="17" borderId="0" xfId="0" applyFill="1" applyAlignment="1">
      <alignment horizontal="center"/>
    </xf>
    <xf numFmtId="0" fontId="11" fillId="16" borderId="41" xfId="42" applyFont="1" applyFill="1" applyBorder="1" applyAlignment="1" applyProtection="1">
      <alignment vertical="center"/>
      <protection locked="0"/>
    </xf>
    <xf numFmtId="165" fontId="48" fillId="16" borderId="41" xfId="42" applyNumberFormat="1" applyFont="1" applyFill="1" applyBorder="1" applyAlignment="1" applyProtection="1">
      <alignment vertical="center"/>
    </xf>
    <xf numFmtId="165" fontId="48" fillId="16" borderId="41" xfId="42" applyNumberFormat="1" applyFont="1" applyFill="1" applyBorder="1" applyAlignment="1" applyProtection="1">
      <alignment vertical="center"/>
      <protection locked="0"/>
    </xf>
    <xf numFmtId="165" fontId="48" fillId="41" borderId="67" xfId="42" applyNumberFormat="1" applyFont="1" applyFill="1" applyBorder="1" applyAlignment="1" applyProtection="1">
      <alignment vertical="center"/>
    </xf>
    <xf numFmtId="0" fontId="69" fillId="30" borderId="12" xfId="38" applyFont="1" applyFill="1" applyBorder="1" applyAlignment="1" applyProtection="1">
      <alignment horizontal="center" vertical="center" wrapText="1"/>
    </xf>
    <xf numFmtId="166" fontId="70" fillId="29" borderId="62" xfId="38" applyNumberFormat="1" applyFont="1" applyFill="1" applyBorder="1" applyAlignment="1" applyProtection="1">
      <alignment horizontal="center" vertical="center" wrapText="1"/>
      <protection locked="0"/>
    </xf>
    <xf numFmtId="166" fontId="70" fillId="29" borderId="82" xfId="38" applyNumberFormat="1" applyFont="1" applyFill="1" applyBorder="1" applyAlignment="1" applyProtection="1">
      <alignment horizontal="center" vertical="center" wrapText="1"/>
      <protection locked="0"/>
    </xf>
    <xf numFmtId="166" fontId="70" fillId="29" borderId="83" xfId="38" applyNumberFormat="1" applyFont="1" applyFill="1" applyBorder="1" applyAlignment="1" applyProtection="1">
      <alignment horizontal="center" vertical="center" wrapText="1"/>
      <protection locked="0"/>
    </xf>
    <xf numFmtId="0" fontId="68" fillId="49" borderId="0" xfId="0" applyFont="1" applyFill="1"/>
    <xf numFmtId="0" fontId="22" fillId="16" borderId="0" xfId="40" applyFont="1" applyFill="1" applyBorder="1" applyAlignment="1">
      <alignment horizontal="left" wrapText="1"/>
    </xf>
    <xf numFmtId="0" fontId="77" fillId="42" borderId="22" xfId="40" applyFont="1" applyFill="1" applyBorder="1" applyAlignment="1">
      <alignment horizontal="center" vertical="center" wrapText="1"/>
    </xf>
    <xf numFmtId="0" fontId="77" fillId="42" borderId="68" xfId="40" applyFont="1" applyFill="1" applyBorder="1" applyAlignment="1">
      <alignment horizontal="center" vertical="center" wrapText="1"/>
    </xf>
    <xf numFmtId="0" fontId="77" fillId="42" borderId="10" xfId="40" applyFont="1" applyFill="1" applyBorder="1" applyAlignment="1">
      <alignment horizontal="center" vertical="center" wrapText="1"/>
    </xf>
    <xf numFmtId="0" fontId="19" fillId="17" borderId="9" xfId="40" applyFont="1" applyFill="1" applyBorder="1" applyAlignment="1">
      <alignment horizontal="center" vertical="center"/>
    </xf>
    <xf numFmtId="0" fontId="24" fillId="17" borderId="9" xfId="40" applyFont="1" applyFill="1" applyBorder="1" applyAlignment="1">
      <alignment horizontal="center" vertical="center" wrapText="1"/>
    </xf>
    <xf numFmtId="0" fontId="11" fillId="17" borderId="9" xfId="40" applyFont="1" applyFill="1" applyBorder="1" applyAlignment="1">
      <alignment horizontal="left" vertical="center" wrapText="1"/>
    </xf>
    <xf numFmtId="0" fontId="11" fillId="17" borderId="69" xfId="40" applyFont="1" applyFill="1" applyBorder="1" applyAlignment="1">
      <alignment horizontal="left" vertical="center" wrapText="1"/>
    </xf>
    <xf numFmtId="0" fontId="11" fillId="17" borderId="15" xfId="40" applyFont="1" applyFill="1" applyBorder="1" applyAlignment="1">
      <alignment horizontal="left" vertical="center" wrapText="1"/>
    </xf>
    <xf numFmtId="0" fontId="11" fillId="17" borderId="16" xfId="40" applyFont="1" applyFill="1" applyBorder="1" applyAlignment="1">
      <alignment horizontal="left" vertical="center" wrapText="1"/>
    </xf>
    <xf numFmtId="0" fontId="24" fillId="17" borderId="12" xfId="40" applyFont="1" applyFill="1" applyBorder="1" applyAlignment="1">
      <alignment horizontal="center" vertical="center" wrapText="1"/>
    </xf>
    <xf numFmtId="0" fontId="24" fillId="17" borderId="15" xfId="40" applyFont="1" applyFill="1" applyBorder="1" applyAlignment="1">
      <alignment horizontal="center" vertical="center" wrapText="1"/>
    </xf>
    <xf numFmtId="0" fontId="24" fillId="17" borderId="16" xfId="40" applyFont="1" applyFill="1" applyBorder="1" applyAlignment="1">
      <alignment horizontal="center" vertical="center" wrapText="1"/>
    </xf>
    <xf numFmtId="0" fontId="11" fillId="17" borderId="69" xfId="40" applyFont="1" applyFill="1" applyBorder="1" applyAlignment="1">
      <alignment horizontal="center" vertical="center" wrapText="1"/>
    </xf>
    <xf numFmtId="0" fontId="11" fillId="17" borderId="70" xfId="40" applyFont="1" applyFill="1" applyBorder="1" applyAlignment="1">
      <alignment horizontal="center" vertical="center" wrapText="1"/>
    </xf>
    <xf numFmtId="0" fontId="30" fillId="43" borderId="18" xfId="43" applyFont="1" applyFill="1" applyBorder="1" applyAlignment="1" applyProtection="1">
      <alignment horizontal="center"/>
    </xf>
    <xf numFmtId="0" fontId="30" fillId="19" borderId="18" xfId="43" applyFont="1" applyFill="1" applyBorder="1" applyAlignment="1" applyProtection="1">
      <alignment horizontal="center"/>
    </xf>
    <xf numFmtId="0" fontId="35" fillId="20" borderId="19" xfId="43" applyFont="1" applyFill="1" applyBorder="1" applyAlignment="1" applyProtection="1">
      <alignment horizontal="left"/>
    </xf>
    <xf numFmtId="0" fontId="35" fillId="20" borderId="20" xfId="43" applyFont="1" applyFill="1" applyBorder="1" applyAlignment="1" applyProtection="1">
      <alignment horizontal="left"/>
    </xf>
    <xf numFmtId="0" fontId="35" fillId="20" borderId="21" xfId="43" applyFont="1" applyFill="1" applyBorder="1" applyAlignment="1" applyProtection="1">
      <alignment horizontal="left"/>
    </xf>
    <xf numFmtId="0" fontId="19" fillId="16" borderId="19" xfId="43" applyFont="1" applyFill="1" applyBorder="1" applyAlignment="1" applyProtection="1">
      <alignment horizontal="left"/>
    </xf>
    <xf numFmtId="0" fontId="19" fillId="16" borderId="20" xfId="43" applyFont="1" applyFill="1" applyBorder="1" applyAlignment="1" applyProtection="1">
      <alignment horizontal="left"/>
    </xf>
    <xf numFmtId="0" fontId="19" fillId="16" borderId="21" xfId="43" applyFont="1" applyFill="1" applyBorder="1" applyAlignment="1" applyProtection="1">
      <alignment horizontal="left"/>
    </xf>
    <xf numFmtId="0" fontId="30" fillId="44" borderId="18" xfId="43" applyFont="1" applyFill="1" applyBorder="1" applyAlignment="1" applyProtection="1">
      <alignment horizontal="center"/>
    </xf>
    <xf numFmtId="49" fontId="19" fillId="28" borderId="18" xfId="43" applyNumberFormat="1" applyFont="1" applyFill="1" applyBorder="1" applyAlignment="1" applyProtection="1">
      <alignment horizontal="center"/>
      <protection locked="0"/>
    </xf>
    <xf numFmtId="49" fontId="31" fillId="16" borderId="18" xfId="43" applyNumberFormat="1" applyFont="1" applyFill="1" applyBorder="1" applyAlignment="1" applyProtection="1">
      <alignment horizontal="center"/>
    </xf>
    <xf numFmtId="0" fontId="31" fillId="16" borderId="18" xfId="43" applyFont="1" applyFill="1" applyBorder="1" applyAlignment="1" applyProtection="1">
      <alignment horizontal="center"/>
    </xf>
    <xf numFmtId="0" fontId="73" fillId="20" borderId="16" xfId="37" applyFont="1" applyFill="1" applyBorder="1" applyAlignment="1" applyProtection="1">
      <alignment horizontal="center" vertical="center" wrapText="1"/>
    </xf>
    <xf numFmtId="0" fontId="74" fillId="21" borderId="16" xfId="37" applyFont="1" applyFill="1" applyBorder="1" applyAlignment="1" applyProtection="1">
      <alignment horizontal="center" vertical="center" wrapText="1"/>
    </xf>
    <xf numFmtId="0" fontId="74" fillId="45" borderId="9" xfId="37" applyFont="1" applyFill="1" applyBorder="1" applyAlignment="1" applyProtection="1">
      <alignment horizontal="center" vertical="center" wrapText="1"/>
    </xf>
    <xf numFmtId="0" fontId="67" fillId="20" borderId="9" xfId="37" applyFont="1" applyFill="1" applyBorder="1" applyAlignment="1" applyProtection="1">
      <alignment horizontal="center" vertical="center" wrapText="1"/>
    </xf>
    <xf numFmtId="0" fontId="73" fillId="20" borderId="22" xfId="37" applyFont="1" applyFill="1" applyBorder="1" applyAlignment="1" applyProtection="1">
      <alignment horizontal="center" vertical="center" wrapText="1"/>
    </xf>
    <xf numFmtId="0" fontId="73" fillId="20" borderId="68" xfId="37" applyFont="1" applyFill="1" applyBorder="1" applyAlignment="1" applyProtection="1">
      <alignment horizontal="center" vertical="center" wrapText="1"/>
    </xf>
    <xf numFmtId="0" fontId="73" fillId="20" borderId="10" xfId="37" applyFont="1" applyFill="1" applyBorder="1" applyAlignment="1" applyProtection="1">
      <alignment horizontal="center" vertical="center" wrapText="1"/>
    </xf>
    <xf numFmtId="0" fontId="71" fillId="21" borderId="69" xfId="38" applyFont="1" applyFill="1" applyBorder="1" applyAlignment="1" applyProtection="1">
      <alignment horizontal="center" vertical="center" wrapText="1"/>
    </xf>
    <xf numFmtId="0" fontId="71" fillId="21" borderId="71" xfId="38" applyFont="1" applyFill="1" applyBorder="1" applyAlignment="1" applyProtection="1">
      <alignment horizontal="center" vertical="center" wrapText="1"/>
    </xf>
    <xf numFmtId="0" fontId="71" fillId="21" borderId="54" xfId="38" applyFont="1" applyFill="1" applyBorder="1" applyAlignment="1" applyProtection="1">
      <alignment horizontal="center" vertical="center" wrapText="1"/>
    </xf>
    <xf numFmtId="0" fontId="71" fillId="21" borderId="70" xfId="38" applyFont="1" applyFill="1" applyBorder="1" applyAlignment="1" applyProtection="1">
      <alignment horizontal="center" vertical="center" wrapText="1"/>
    </xf>
    <xf numFmtId="0" fontId="71" fillId="21" borderId="72" xfId="38" applyFont="1" applyFill="1" applyBorder="1" applyAlignment="1" applyProtection="1">
      <alignment horizontal="center" vertical="center" wrapText="1"/>
    </xf>
    <xf numFmtId="0" fontId="71" fillId="21" borderId="17" xfId="38" applyFont="1" applyFill="1" applyBorder="1" applyAlignment="1" applyProtection="1">
      <alignment horizontal="center" vertical="center" wrapText="1"/>
    </xf>
    <xf numFmtId="0" fontId="69" fillId="46" borderId="9" xfId="38" applyFont="1" applyFill="1" applyBorder="1" applyAlignment="1" applyProtection="1">
      <alignment horizontal="center" vertical="center"/>
    </xf>
    <xf numFmtId="0" fontId="70" fillId="22" borderId="11" xfId="38" applyFont="1" applyFill="1" applyBorder="1" applyAlignment="1" applyProtection="1">
      <alignment horizontal="center" vertical="center"/>
    </xf>
    <xf numFmtId="0" fontId="70" fillId="22" borderId="81" xfId="38" applyFont="1" applyFill="1" applyBorder="1" applyAlignment="1" applyProtection="1">
      <alignment horizontal="center" vertical="center"/>
    </xf>
    <xf numFmtId="0" fontId="70" fillId="22" borderId="73" xfId="38" applyFont="1" applyFill="1" applyBorder="1" applyAlignment="1" applyProtection="1">
      <alignment horizontal="center" vertical="center"/>
    </xf>
    <xf numFmtId="0" fontId="70" fillId="22" borderId="74" xfId="38" applyFont="1" applyFill="1" applyBorder="1" applyAlignment="1" applyProtection="1">
      <alignment horizontal="center" vertical="center"/>
    </xf>
    <xf numFmtId="0" fontId="0" fillId="17" borderId="0" xfId="0" applyFill="1" applyAlignment="1">
      <alignment horizontal="center"/>
    </xf>
    <xf numFmtId="0" fontId="72" fillId="21" borderId="9" xfId="38" applyFont="1" applyFill="1" applyBorder="1" applyAlignment="1" applyProtection="1">
      <alignment horizontal="center" vertical="center"/>
    </xf>
    <xf numFmtId="10" fontId="37" fillId="20" borderId="22" xfId="44" applyNumberFormat="1" applyFont="1" applyFill="1" applyBorder="1" applyAlignment="1" applyProtection="1">
      <alignment horizontal="center" wrapText="1"/>
    </xf>
    <xf numFmtId="165" fontId="37" fillId="20" borderId="9" xfId="34" applyNumberFormat="1" applyFont="1" applyFill="1" applyBorder="1" applyAlignment="1" applyProtection="1">
      <alignment horizontal="center" wrapText="1"/>
    </xf>
    <xf numFmtId="0" fontId="40" fillId="21" borderId="9" xfId="44" applyFont="1" applyFill="1" applyBorder="1" applyAlignment="1" applyProtection="1">
      <alignment horizontal="center"/>
    </xf>
    <xf numFmtId="0" fontId="40" fillId="47" borderId="9" xfId="44" applyFont="1" applyFill="1" applyBorder="1" applyAlignment="1" applyProtection="1">
      <alignment horizontal="center"/>
    </xf>
    <xf numFmtId="0" fontId="67" fillId="22" borderId="9" xfId="44" applyFont="1" applyFill="1" applyBorder="1" applyAlignment="1" applyProtection="1">
      <alignment horizontal="center"/>
    </xf>
    <xf numFmtId="0" fontId="67" fillId="22" borderId="9" xfId="44" applyFont="1" applyFill="1" applyBorder="1" applyAlignment="1" applyProtection="1">
      <alignment horizontal="center" wrapText="1"/>
    </xf>
    <xf numFmtId="0" fontId="67" fillId="20" borderId="68" xfId="44" applyFont="1" applyFill="1" applyBorder="1" applyAlignment="1" applyProtection="1">
      <alignment horizontal="center" wrapText="1"/>
    </xf>
    <xf numFmtId="0" fontId="67" fillId="20" borderId="9" xfId="44" applyFont="1" applyFill="1" applyBorder="1" applyAlignment="1" applyProtection="1">
      <alignment horizontal="center" wrapText="1"/>
    </xf>
    <xf numFmtId="0" fontId="67" fillId="22" borderId="13" xfId="44" applyFont="1" applyFill="1" applyBorder="1" applyAlignment="1" applyProtection="1">
      <alignment horizontal="center" wrapText="1"/>
    </xf>
    <xf numFmtId="0" fontId="67" fillId="22" borderId="12" xfId="44" applyFont="1" applyFill="1" applyBorder="1" applyAlignment="1" applyProtection="1">
      <alignment horizontal="center" wrapText="1"/>
    </xf>
    <xf numFmtId="0" fontId="40" fillId="21" borderId="22" xfId="44" applyFont="1" applyFill="1" applyBorder="1" applyAlignment="1" applyProtection="1">
      <alignment horizontal="center"/>
    </xf>
    <xf numFmtId="0" fontId="40" fillId="21" borderId="68" xfId="44" applyFont="1" applyFill="1" applyBorder="1" applyAlignment="1" applyProtection="1">
      <alignment horizontal="center"/>
    </xf>
    <xf numFmtId="0" fontId="40" fillId="21" borderId="10" xfId="44" applyFont="1" applyFill="1" applyBorder="1" applyAlignment="1" applyProtection="1">
      <alignment horizontal="center"/>
    </xf>
    <xf numFmtId="0" fontId="80" fillId="45" borderId="19" xfId="45" applyFont="1" applyFill="1" applyBorder="1" applyAlignment="1" applyProtection="1">
      <alignment horizontal="center" vertical="center" wrapText="1"/>
    </xf>
    <xf numFmtId="0" fontId="80" fillId="45" borderId="20" xfId="45" applyFont="1" applyFill="1" applyBorder="1" applyAlignment="1" applyProtection="1">
      <alignment horizontal="center" vertical="center" wrapText="1"/>
    </xf>
    <xf numFmtId="0" fontId="80" fillId="45" borderId="21" xfId="45" applyFont="1" applyFill="1" applyBorder="1" applyAlignment="1" applyProtection="1">
      <alignment horizontal="center" vertical="center" wrapText="1"/>
    </xf>
    <xf numFmtId="0" fontId="39" fillId="45" borderId="69" xfId="45" applyFont="1" applyFill="1" applyBorder="1" applyAlignment="1" applyProtection="1">
      <alignment horizontal="center" wrapText="1"/>
    </xf>
    <xf numFmtId="0" fontId="39" fillId="45" borderId="71" xfId="45" applyFont="1" applyFill="1" applyBorder="1" applyAlignment="1" applyProtection="1">
      <alignment horizontal="center" wrapText="1"/>
    </xf>
    <xf numFmtId="0" fontId="39" fillId="45" borderId="70" xfId="45" applyFont="1" applyFill="1" applyBorder="1" applyAlignment="1" applyProtection="1">
      <alignment horizontal="center" wrapText="1"/>
    </xf>
    <xf numFmtId="0" fontId="39" fillId="45" borderId="72" xfId="45" applyFont="1" applyFill="1" applyBorder="1" applyAlignment="1" applyProtection="1">
      <alignment horizontal="center" wrapText="1"/>
    </xf>
    <xf numFmtId="0" fontId="39" fillId="47" borderId="12" xfId="45" applyFont="1" applyFill="1" applyBorder="1" applyAlignment="1" applyProtection="1">
      <alignment horizontal="center"/>
    </xf>
    <xf numFmtId="7" fontId="39" fillId="45" borderId="54" xfId="35" applyNumberFormat="1" applyFont="1" applyFill="1" applyBorder="1" applyAlignment="1" applyProtection="1">
      <alignment horizontal="center" vertical="center" wrapText="1"/>
    </xf>
    <xf numFmtId="7" fontId="39" fillId="45" borderId="17" xfId="35" applyNumberFormat="1" applyFont="1" applyFill="1" applyBorder="1" applyAlignment="1" applyProtection="1">
      <alignment horizontal="center" vertical="center" wrapText="1"/>
    </xf>
    <xf numFmtId="0" fontId="79" fillId="33" borderId="61" xfId="45" applyFont="1" applyFill="1" applyBorder="1" applyAlignment="1" applyProtection="1">
      <alignment horizontal="center" vertical="center" wrapText="1"/>
    </xf>
    <xf numFmtId="0" fontId="79" fillId="33" borderId="75" xfId="45" applyFont="1" applyFill="1" applyBorder="1" applyAlignment="1" applyProtection="1">
      <alignment horizontal="center" vertical="center" wrapText="1"/>
    </xf>
    <xf numFmtId="0" fontId="79" fillId="33" borderId="63" xfId="45" applyFont="1" applyFill="1" applyBorder="1" applyAlignment="1" applyProtection="1">
      <alignment horizontal="center" vertical="center" wrapText="1"/>
    </xf>
    <xf numFmtId="0" fontId="79" fillId="33" borderId="56" xfId="45" applyFont="1" applyFill="1" applyBorder="1" applyAlignment="1" applyProtection="1">
      <alignment horizontal="center" vertical="center" wrapText="1"/>
    </xf>
    <xf numFmtId="0" fontId="79" fillId="33" borderId="0" xfId="45" applyFont="1" applyFill="1" applyBorder="1" applyAlignment="1" applyProtection="1">
      <alignment horizontal="center" vertical="center" wrapText="1"/>
    </xf>
    <xf numFmtId="0" fontId="79" fillId="33" borderId="57" xfId="45" applyFont="1" applyFill="1" applyBorder="1" applyAlignment="1" applyProtection="1">
      <alignment horizontal="center" vertical="center" wrapText="1"/>
    </xf>
    <xf numFmtId="165" fontId="86" fillId="36" borderId="52" xfId="0" applyNumberFormat="1" applyFont="1" applyFill="1" applyBorder="1" applyAlignment="1">
      <alignment horizontal="right" vertical="center" indent="2"/>
    </xf>
    <xf numFmtId="0" fontId="86" fillId="36" borderId="52" xfId="0" applyFont="1" applyFill="1" applyBorder="1" applyAlignment="1">
      <alignment horizontal="left" vertical="center"/>
    </xf>
    <xf numFmtId="0" fontId="87" fillId="38" borderId="19" xfId="0" applyFont="1" applyFill="1" applyBorder="1" applyAlignment="1">
      <alignment horizontal="center" vertical="center"/>
    </xf>
    <xf numFmtId="0" fontId="87" fillId="38" borderId="20" xfId="0" applyFont="1" applyFill="1" applyBorder="1" applyAlignment="1">
      <alignment horizontal="center" vertical="center"/>
    </xf>
    <xf numFmtId="0" fontId="87" fillId="38" borderId="21" xfId="0" applyFont="1" applyFill="1" applyBorder="1" applyAlignment="1">
      <alignment horizontal="center" vertical="center"/>
    </xf>
    <xf numFmtId="0" fontId="84" fillId="37" borderId="61" xfId="0" applyFont="1" applyFill="1" applyBorder="1" applyAlignment="1">
      <alignment horizontal="center" vertical="center"/>
    </xf>
    <xf numFmtId="0" fontId="84" fillId="37" borderId="63" xfId="0" applyFont="1" applyFill="1" applyBorder="1" applyAlignment="1">
      <alignment horizontal="center" vertical="center"/>
    </xf>
    <xf numFmtId="3" fontId="84" fillId="37" borderId="61" xfId="0" applyNumberFormat="1" applyFont="1" applyFill="1" applyBorder="1" applyAlignment="1">
      <alignment horizontal="center" vertical="center" wrapText="1"/>
    </xf>
    <xf numFmtId="3" fontId="84" fillId="37" borderId="63" xfId="0" applyNumberFormat="1" applyFont="1" applyFill="1" applyBorder="1" applyAlignment="1">
      <alignment horizontal="center" vertical="center" wrapText="1"/>
    </xf>
    <xf numFmtId="0" fontId="83" fillId="35" borderId="19" xfId="0" applyFont="1" applyFill="1" applyBorder="1" applyAlignment="1">
      <alignment horizontal="center" vertical="center"/>
    </xf>
    <xf numFmtId="0" fontId="83" fillId="35" borderId="20" xfId="0" applyFont="1" applyFill="1" applyBorder="1" applyAlignment="1">
      <alignment horizontal="center" vertical="center"/>
    </xf>
    <xf numFmtId="0" fontId="83" fillId="35" borderId="21" xfId="0" applyFont="1" applyFill="1" applyBorder="1" applyAlignment="1">
      <alignment horizontal="center" vertical="center"/>
    </xf>
    <xf numFmtId="0" fontId="88" fillId="38" borderId="19" xfId="0" applyFont="1" applyFill="1" applyBorder="1" applyAlignment="1">
      <alignment horizontal="center" vertical="center" wrapText="1"/>
    </xf>
    <xf numFmtId="0" fontId="88" fillId="38" borderId="20" xfId="0" applyFont="1" applyFill="1" applyBorder="1" applyAlignment="1">
      <alignment horizontal="center" vertical="center" wrapText="1"/>
    </xf>
    <xf numFmtId="0" fontId="83" fillId="39" borderId="19" xfId="0" applyFont="1" applyFill="1" applyBorder="1" applyAlignment="1">
      <alignment horizontal="center" vertical="center"/>
    </xf>
    <xf numFmtId="0" fontId="83" fillId="39" borderId="20" xfId="0" applyFont="1" applyFill="1" applyBorder="1" applyAlignment="1">
      <alignment horizontal="center" vertical="center"/>
    </xf>
    <xf numFmtId="0" fontId="83" fillId="39" borderId="21" xfId="0" applyFont="1" applyFill="1" applyBorder="1" applyAlignment="1">
      <alignment horizontal="center" vertical="center"/>
    </xf>
    <xf numFmtId="0" fontId="86" fillId="36" borderId="65" xfId="0" applyFont="1" applyFill="1" applyBorder="1" applyAlignment="1">
      <alignment horizontal="left" vertical="center"/>
    </xf>
    <xf numFmtId="165" fontId="86" fillId="36" borderId="65" xfId="0" applyNumberFormat="1" applyFont="1" applyFill="1" applyBorder="1" applyAlignment="1">
      <alignment horizontal="right" vertical="center" indent="2"/>
    </xf>
    <xf numFmtId="49" fontId="45" fillId="16" borderId="24" xfId="46" applyNumberFormat="1" applyFont="1" applyFill="1" applyBorder="1" applyAlignment="1" applyProtection="1">
      <alignment horizontal="left" vertical="top" wrapText="1"/>
    </xf>
    <xf numFmtId="49" fontId="45" fillId="16" borderId="76" xfId="46" applyNumberFormat="1" applyFont="1" applyFill="1" applyBorder="1" applyAlignment="1" applyProtection="1">
      <alignment horizontal="left" vertical="top" wrapText="1"/>
    </xf>
    <xf numFmtId="0" fontId="44" fillId="16" borderId="0" xfId="46" applyFont="1" applyFill="1" applyBorder="1" applyAlignment="1" applyProtection="1">
      <alignment horizontal="center" wrapText="1"/>
    </xf>
    <xf numFmtId="49" fontId="45" fillId="16" borderId="23" xfId="46" applyNumberFormat="1" applyFont="1" applyFill="1" applyBorder="1" applyAlignment="1" applyProtection="1">
      <alignment horizontal="left" vertical="top" wrapText="1"/>
    </xf>
    <xf numFmtId="49" fontId="45" fillId="16" borderId="77" xfId="46" applyNumberFormat="1" applyFont="1" applyFill="1" applyBorder="1" applyAlignment="1" applyProtection="1">
      <alignment horizontal="left" vertical="top" wrapText="1"/>
    </xf>
    <xf numFmtId="49" fontId="5" fillId="48" borderId="25" xfId="46" applyNumberFormat="1" applyFont="1" applyFill="1" applyBorder="1" applyAlignment="1" applyProtection="1">
      <alignment horizontal="left" vertical="center" wrapText="1"/>
    </xf>
    <xf numFmtId="49" fontId="5" fillId="48" borderId="78" xfId="46" applyNumberFormat="1" applyFont="1" applyFill="1" applyBorder="1" applyAlignment="1" applyProtection="1">
      <alignment horizontal="left" vertical="center" wrapText="1"/>
    </xf>
    <xf numFmtId="49" fontId="76" fillId="32" borderId="79" xfId="31" applyNumberFormat="1" applyFont="1" applyFill="1" applyBorder="1" applyAlignment="1" applyProtection="1">
      <alignment horizontal="center" vertical="center" wrapText="1"/>
    </xf>
    <xf numFmtId="49" fontId="76" fillId="32" borderId="66" xfId="31" applyNumberFormat="1" applyFont="1" applyFill="1" applyBorder="1" applyAlignment="1" applyProtection="1">
      <alignment horizontal="center" vertical="center" wrapText="1"/>
    </xf>
    <xf numFmtId="49" fontId="45" fillId="16" borderId="25" xfId="46" applyNumberFormat="1" applyFont="1" applyFill="1" applyBorder="1" applyAlignment="1" applyProtection="1">
      <alignment horizontal="left" vertical="top" wrapText="1"/>
    </xf>
    <xf numFmtId="49" fontId="45" fillId="16" borderId="78" xfId="46" applyNumberFormat="1" applyFont="1" applyFill="1" applyBorder="1" applyAlignment="1" applyProtection="1">
      <alignment horizontal="left" vertical="top" wrapText="1"/>
    </xf>
    <xf numFmtId="0" fontId="50" fillId="16" borderId="0" xfId="46" applyFont="1" applyFill="1" applyBorder="1" applyAlignment="1" applyProtection="1">
      <alignment horizontal="left" vertical="top" wrapText="1"/>
    </xf>
    <xf numFmtId="0" fontId="56" fillId="16" borderId="0" xfId="39" applyFont="1" applyFill="1" applyBorder="1" applyAlignment="1">
      <alignment horizontal="justify" wrapText="1"/>
    </xf>
    <xf numFmtId="0" fontId="57" fillId="16" borderId="49" xfId="39" applyFont="1" applyFill="1" applyBorder="1" applyAlignment="1">
      <alignment horizontal="center" wrapText="1"/>
    </xf>
    <xf numFmtId="0" fontId="43" fillId="16" borderId="49" xfId="39" applyFont="1" applyFill="1" applyBorder="1" applyAlignment="1">
      <alignment horizontal="center" wrapText="1"/>
    </xf>
    <xf numFmtId="0" fontId="52" fillId="16" borderId="0" xfId="39" applyFont="1" applyFill="1" applyBorder="1" applyAlignment="1">
      <alignment horizontal="left" vertical="top" wrapText="1"/>
    </xf>
    <xf numFmtId="0" fontId="0" fillId="17" borderId="0" xfId="0" applyFill="1" applyAlignment="1">
      <alignment wrapText="1"/>
    </xf>
    <xf numFmtId="0" fontId="60" fillId="16" borderId="67" xfId="41" applyFont="1" applyFill="1" applyBorder="1" applyAlignment="1">
      <alignment horizontal="right" vertical="top"/>
    </xf>
    <xf numFmtId="0" fontId="59" fillId="16" borderId="49" xfId="41" applyFont="1" applyFill="1" applyBorder="1" applyAlignment="1">
      <alignment horizontal="center" vertical="top" wrapText="1"/>
    </xf>
    <xf numFmtId="0" fontId="52" fillId="16" borderId="0" xfId="41" applyFont="1" applyFill="1" applyBorder="1" applyAlignment="1">
      <alignment horizontal="left" vertical="top" wrapText="1"/>
    </xf>
    <xf numFmtId="2" fontId="56" fillId="16" borderId="0" xfId="42" applyNumberFormat="1" applyFont="1" applyFill="1" applyBorder="1" applyAlignment="1" applyProtection="1">
      <alignment horizontal="left" vertical="top" wrapText="1"/>
      <protection locked="0"/>
    </xf>
    <xf numFmtId="0" fontId="64" fillId="16" borderId="0" xfId="42" applyFont="1" applyFill="1" applyBorder="1" applyAlignment="1" applyProtection="1">
      <alignment horizontal="left" vertical="top" wrapText="1"/>
      <protection locked="0"/>
    </xf>
    <xf numFmtId="0" fontId="65" fillId="16" borderId="67" xfId="42" applyFont="1" applyFill="1" applyBorder="1" applyAlignment="1" applyProtection="1">
      <alignment horizontal="right" vertical="center"/>
      <protection locked="0"/>
    </xf>
    <xf numFmtId="0" fontId="65" fillId="16" borderId="67" xfId="42" applyFont="1" applyFill="1" applyBorder="1" applyAlignment="1" applyProtection="1">
      <alignment horizontal="right" wrapText="1"/>
      <protection locked="0"/>
    </xf>
    <xf numFmtId="0" fontId="57" fillId="16" borderId="0" xfId="42" applyFont="1" applyFill="1" applyBorder="1" applyAlignment="1" applyProtection="1">
      <alignment horizontal="left" wrapText="1"/>
      <protection locked="0"/>
    </xf>
    <xf numFmtId="0" fontId="64" fillId="16" borderId="80" xfId="42" applyFont="1" applyFill="1" applyBorder="1" applyAlignment="1" applyProtection="1">
      <alignment horizontal="left" vertical="top" wrapText="1"/>
      <protection locked="0"/>
    </xf>
    <xf numFmtId="0" fontId="57" fillId="16" borderId="49" xfId="42" applyFont="1" applyFill="1" applyBorder="1" applyAlignment="1" applyProtection="1">
      <alignment horizontal="center"/>
      <protection locked="0"/>
    </xf>
    <xf numFmtId="0" fontId="56" fillId="16" borderId="49" xfId="42" applyFont="1" applyFill="1" applyBorder="1" applyAlignment="1" applyProtection="1">
      <alignment horizontal="center" wrapText="1"/>
      <protection locked="0"/>
    </xf>
    <xf numFmtId="0" fontId="56" fillId="16" borderId="49" xfId="42" applyFont="1" applyFill="1" applyBorder="1" applyAlignment="1" applyProtection="1">
      <alignment horizontal="center"/>
      <protection locked="0"/>
    </xf>
    <xf numFmtId="0" fontId="57" fillId="16" borderId="49" xfId="42" applyFont="1" applyFill="1" applyBorder="1" applyAlignment="1" applyProtection="1">
      <alignment horizontal="center" wrapText="1"/>
      <protection locked="0"/>
    </xf>
    <xf numFmtId="0" fontId="97" fillId="16" borderId="49" xfId="41" applyFont="1" applyFill="1" applyBorder="1" applyAlignment="1">
      <alignment horizontal="left" vertical="top" wrapText="1"/>
    </xf>
    <xf numFmtId="0" fontId="98" fillId="16" borderId="49" xfId="41" applyFont="1" applyFill="1" applyBorder="1" applyAlignment="1">
      <alignment horizontal="left" vertical="top" wrapText="1"/>
    </xf>
    <xf numFmtId="0" fontId="99" fillId="16" borderId="0" xfId="41" applyFont="1" applyFill="1"/>
    <xf numFmtId="0" fontId="1" fillId="17" borderId="0" xfId="41" applyFont="1" applyFill="1"/>
    <xf numFmtId="0" fontId="100" fillId="48" borderId="49" xfId="42" applyFont="1" applyFill="1" applyBorder="1" applyAlignment="1" applyProtection="1">
      <alignment horizontal="center" vertical="center"/>
      <protection locked="0"/>
    </xf>
    <xf numFmtId="0" fontId="48" fillId="50" borderId="0" xfId="46" applyFont="1" applyFill="1"/>
    <xf numFmtId="0" fontId="101" fillId="17" borderId="49" xfId="42" applyFont="1" applyFill="1" applyBorder="1" applyAlignment="1" applyProtection="1">
      <alignment horizontal="center" wrapText="1"/>
      <protection locked="0"/>
    </xf>
    <xf numFmtId="0" fontId="102" fillId="17" borderId="49" xfId="42" applyFont="1" applyFill="1" applyBorder="1" applyAlignment="1" applyProtection="1">
      <alignment horizontal="center" wrapText="1"/>
      <protection locked="0"/>
    </xf>
    <xf numFmtId="0" fontId="103" fillId="51" borderId="22" xfId="40" applyFont="1" applyFill="1" applyBorder="1" applyAlignment="1">
      <alignment horizontal="center" vertical="center" wrapText="1"/>
    </xf>
    <xf numFmtId="0" fontId="103" fillId="51" borderId="68" xfId="40" applyFont="1" applyFill="1" applyBorder="1" applyAlignment="1">
      <alignment horizontal="center" vertical="center" wrapText="1"/>
    </xf>
    <xf numFmtId="0" fontId="103" fillId="51" borderId="10" xfId="40" applyFont="1" applyFill="1" applyBorder="1" applyAlignment="1">
      <alignment horizontal="center" vertical="center" wrapText="1"/>
    </xf>
  </cellXfs>
  <cellStyles count="5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xcel Built-in Explanatory Text" xfId="31" xr:uid="{00000000-0005-0000-0000-00001E000000}"/>
    <cellStyle name="Incorrecto" xfId="32" builtinId="27" customBuiltin="1"/>
    <cellStyle name="Millares_Ajustes GPA" xfId="33" xr:uid="{00000000-0005-0000-0000-000020000000}"/>
    <cellStyle name="Millares_Hoja6" xfId="34" xr:uid="{00000000-0005-0000-0000-000021000000}"/>
    <cellStyle name="Millares_Hoja7" xfId="35" xr:uid="{00000000-0005-0000-0000-000022000000}"/>
    <cellStyle name="Neutral" xfId="36" builtinId="28" customBuiltin="1"/>
    <cellStyle name="Normal" xfId="0" builtinId="0"/>
    <cellStyle name="Normal_Ajustes GPA" xfId="37" xr:uid="{00000000-0005-0000-0000-000025000000}"/>
    <cellStyle name="Normal_Ajustes PIE" xfId="38" xr:uid="{00000000-0005-0000-0000-000026000000}"/>
    <cellStyle name="Normal_F2.1." xfId="39" xr:uid="{00000000-0005-0000-0000-000027000000}"/>
    <cellStyle name="Normal_Hoja1" xfId="40" xr:uid="{00000000-0005-0000-0000-000028000000}"/>
    <cellStyle name="Normal_Hoja12" xfId="41" xr:uid="{00000000-0005-0000-0000-000029000000}"/>
    <cellStyle name="Normal_Hoja13" xfId="42" xr:uid="{00000000-0005-0000-0000-00002A000000}"/>
    <cellStyle name="Normal_Hoja2" xfId="43" xr:uid="{00000000-0005-0000-0000-00002B000000}"/>
    <cellStyle name="Normal_Hoja6" xfId="44" xr:uid="{00000000-0005-0000-0000-00002C000000}"/>
    <cellStyle name="Normal_Hoja7" xfId="45" xr:uid="{00000000-0005-0000-0000-00002D000000}"/>
    <cellStyle name="Normal_Hoja9" xfId="46" xr:uid="{00000000-0005-0000-0000-00002E000000}"/>
    <cellStyle name="Notas" xfId="47" builtinId="10" customBuiltin="1"/>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otal" xfId="54"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E7F5"/>
      <rgbColor rgb="00CCFFCC"/>
      <rgbColor rgb="00FFFF99"/>
      <rgbColor rgb="0099CCFF"/>
      <rgbColor rgb="00FF99CC"/>
      <rgbColor rgb="00CC99FF"/>
      <rgbColor rgb="00FFCC99"/>
      <rgbColor rgb="003366FF"/>
      <rgbColor rgb="0066CC99"/>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123825</xdr:rowOff>
    </xdr:from>
    <xdr:to>
      <xdr:col>1</xdr:col>
      <xdr:colOff>1152525</xdr:colOff>
      <xdr:row>2</xdr:row>
      <xdr:rowOff>133350</xdr:rowOff>
    </xdr:to>
    <xdr:pic>
      <xdr:nvPicPr>
        <xdr:cNvPr id="1064" name="Picture 2" descr="Logo1 web 85182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2450" y="123825"/>
          <a:ext cx="1009650"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5</xdr:row>
      <xdr:rowOff>95250</xdr:rowOff>
    </xdr:from>
    <xdr:to>
      <xdr:col>5</xdr:col>
      <xdr:colOff>647700</xdr:colOff>
      <xdr:row>8</xdr:row>
      <xdr:rowOff>219076</xdr:rowOff>
    </xdr:to>
    <xdr:pic>
      <xdr:nvPicPr>
        <xdr:cNvPr id="7205" name="Imagen 1">
          <a:extLst>
            <a:ext uri="{FF2B5EF4-FFF2-40B4-BE49-F238E27FC236}">
              <a16:creationId xmlns:a16="http://schemas.microsoft.com/office/drawing/2014/main" id="{00000000-0008-0000-0500-0000251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0975" y="1695450"/>
          <a:ext cx="5210175" cy="609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1"/>
    <pageSetUpPr fitToPage="1"/>
  </sheetPr>
  <dimension ref="A1:F33"/>
  <sheetViews>
    <sheetView tabSelected="1" zoomScaleSheetLayoutView="100" workbookViewId="0">
      <selection activeCell="C24" sqref="C24"/>
    </sheetView>
  </sheetViews>
  <sheetFormatPr baseColWidth="10" defaultColWidth="11.54296875" defaultRowHeight="12.5" x14ac:dyDescent="0.25"/>
  <cols>
    <col min="1" max="1" width="8.26953125" style="2" customWidth="1"/>
    <col min="2" max="2" width="15.1796875" style="2" customWidth="1"/>
    <col min="3" max="3" width="40.26953125" style="2" customWidth="1"/>
    <col min="4" max="4" width="51.7265625" style="2" customWidth="1"/>
    <col min="5" max="5" width="11.54296875" style="2"/>
    <col min="6" max="6" width="13" style="2" customWidth="1"/>
    <col min="7" max="16384" width="11.54296875" style="2"/>
  </cols>
  <sheetData>
    <row r="1" spans="2:4" ht="23.5" customHeight="1" x14ac:dyDescent="0.25">
      <c r="D1" s="3" t="s">
        <v>216</v>
      </c>
    </row>
    <row r="2" spans="2:4" ht="23.5" customHeight="1" x14ac:dyDescent="0.25">
      <c r="D2" s="4" t="s">
        <v>145</v>
      </c>
    </row>
    <row r="3" spans="2:4" ht="35.25" customHeight="1" thickBot="1" x14ac:dyDescent="0.3"/>
    <row r="4" spans="2:4" ht="118.5" customHeight="1" thickBot="1" x14ac:dyDescent="0.3">
      <c r="B4" s="274" t="s">
        <v>217</v>
      </c>
      <c r="C4" s="275"/>
      <c r="D4" s="276"/>
    </row>
    <row r="5" spans="2:4" ht="280.5" customHeight="1" thickBot="1" x14ac:dyDescent="0.3">
      <c r="B5" s="406" t="s">
        <v>264</v>
      </c>
      <c r="C5" s="407"/>
      <c r="D5" s="408"/>
    </row>
    <row r="6" spans="2:4" ht="26.25" customHeight="1" thickBot="1" x14ac:dyDescent="0.3">
      <c r="B6" s="277" t="s">
        <v>0</v>
      </c>
      <c r="C6" s="277"/>
      <c r="D6" s="277"/>
    </row>
    <row r="7" spans="2:4" ht="26.25" customHeight="1" thickBot="1" x14ac:dyDescent="0.3">
      <c r="B7" s="5" t="s">
        <v>1</v>
      </c>
      <c r="C7" s="5" t="s">
        <v>2</v>
      </c>
      <c r="D7" s="6" t="s">
        <v>3</v>
      </c>
    </row>
    <row r="8" spans="2:4" ht="29.5" thickBot="1" x14ac:dyDescent="0.3">
      <c r="B8" s="206" t="s">
        <v>166</v>
      </c>
      <c r="C8" s="7" t="s">
        <v>4</v>
      </c>
      <c r="D8" s="7" t="s">
        <v>218</v>
      </c>
    </row>
    <row r="9" spans="2:4" ht="44" thickBot="1" x14ac:dyDescent="0.3">
      <c r="B9" s="206" t="s">
        <v>5</v>
      </c>
      <c r="C9" s="8" t="s">
        <v>7</v>
      </c>
      <c r="D9" s="8" t="s">
        <v>219</v>
      </c>
    </row>
    <row r="10" spans="2:4" ht="87.5" thickBot="1" x14ac:dyDescent="0.3">
      <c r="B10" s="206" t="s">
        <v>6</v>
      </c>
      <c r="C10" s="8" t="s">
        <v>265</v>
      </c>
      <c r="D10" s="9" t="s">
        <v>220</v>
      </c>
    </row>
    <row r="11" spans="2:4" ht="88.9" customHeight="1" thickBot="1" x14ac:dyDescent="0.3">
      <c r="B11" s="206" t="s">
        <v>8</v>
      </c>
      <c r="C11" s="208" t="s">
        <v>167</v>
      </c>
      <c r="D11" s="10" t="s">
        <v>221</v>
      </c>
    </row>
    <row r="12" spans="2:4" ht="44" thickBot="1" x14ac:dyDescent="0.3">
      <c r="B12" s="278" t="s">
        <v>9</v>
      </c>
      <c r="C12" s="279" t="s">
        <v>11</v>
      </c>
      <c r="D12" s="11" t="s">
        <v>12</v>
      </c>
    </row>
    <row r="13" spans="2:4" ht="58.5" thickBot="1" x14ac:dyDescent="0.3">
      <c r="B13" s="278"/>
      <c r="C13" s="279"/>
      <c r="D13" s="12" t="s">
        <v>168</v>
      </c>
    </row>
    <row r="14" spans="2:4" ht="66.75" customHeight="1" x14ac:dyDescent="0.25">
      <c r="B14" s="283" t="s">
        <v>10</v>
      </c>
      <c r="C14" s="286" t="s">
        <v>194</v>
      </c>
      <c r="D14" s="13" t="s">
        <v>222</v>
      </c>
    </row>
    <row r="15" spans="2:4" ht="104.25" customHeight="1" thickBot="1" x14ac:dyDescent="0.3">
      <c r="B15" s="285"/>
      <c r="C15" s="287"/>
      <c r="D15" s="13" t="s">
        <v>223</v>
      </c>
    </row>
    <row r="16" spans="2:4" ht="55.5" customHeight="1" thickBot="1" x14ac:dyDescent="0.3">
      <c r="B16" s="283" t="s">
        <v>13</v>
      </c>
      <c r="C16" s="280" t="s">
        <v>171</v>
      </c>
      <c r="D16" s="261" t="s">
        <v>193</v>
      </c>
    </row>
    <row r="17" spans="1:6" ht="14.5" x14ac:dyDescent="0.25">
      <c r="B17" s="284"/>
      <c r="C17" s="281"/>
      <c r="D17" s="13" t="s">
        <v>143</v>
      </c>
    </row>
    <row r="18" spans="1:6" ht="14.5" x14ac:dyDescent="0.25">
      <c r="B18" s="284"/>
      <c r="C18" s="281"/>
      <c r="D18" s="14" t="s">
        <v>255</v>
      </c>
      <c r="F18" s="272"/>
    </row>
    <row r="19" spans="1:6" ht="14.5" x14ac:dyDescent="0.25">
      <c r="B19" s="284"/>
      <c r="C19" s="281"/>
      <c r="D19" s="14" t="s">
        <v>256</v>
      </c>
    </row>
    <row r="20" spans="1:6" ht="29" x14ac:dyDescent="0.25">
      <c r="B20" s="284"/>
      <c r="C20" s="281"/>
      <c r="D20" s="13" t="s">
        <v>15</v>
      </c>
    </row>
    <row r="21" spans="1:6" ht="45" customHeight="1" thickBot="1" x14ac:dyDescent="0.3">
      <c r="B21" s="284"/>
      <c r="C21" s="282"/>
      <c r="D21" s="15" t="s">
        <v>16</v>
      </c>
    </row>
    <row r="22" spans="1:6" ht="39" customHeight="1" thickBot="1" x14ac:dyDescent="0.3">
      <c r="B22" s="210" t="s">
        <v>13</v>
      </c>
      <c r="C22" s="209" t="s">
        <v>18</v>
      </c>
      <c r="D22" s="16" t="s">
        <v>224</v>
      </c>
    </row>
    <row r="23" spans="1:6" ht="65.5" customHeight="1" thickBot="1" x14ac:dyDescent="0.3">
      <c r="B23" s="207" t="s">
        <v>14</v>
      </c>
      <c r="C23" s="9" t="s">
        <v>257</v>
      </c>
      <c r="D23" s="216" t="s">
        <v>225</v>
      </c>
    </row>
    <row r="24" spans="1:6" ht="96" customHeight="1" thickBot="1" x14ac:dyDescent="0.3">
      <c r="B24" s="218" t="s">
        <v>17</v>
      </c>
      <c r="C24" s="219" t="s">
        <v>260</v>
      </c>
      <c r="D24" s="220" t="s">
        <v>144</v>
      </c>
    </row>
    <row r="25" spans="1:6" ht="14.5" x14ac:dyDescent="0.35">
      <c r="A25" s="211"/>
      <c r="B25" s="217"/>
      <c r="C25" s="212"/>
      <c r="D25" s="213"/>
    </row>
    <row r="26" spans="1:6" ht="14.5" x14ac:dyDescent="0.3">
      <c r="A26" s="211"/>
      <c r="B26" s="217"/>
      <c r="C26" s="273"/>
      <c r="D26" s="273"/>
    </row>
    <row r="27" spans="1:6" ht="14.5" x14ac:dyDescent="0.35">
      <c r="A27" s="211"/>
      <c r="B27" s="214"/>
      <c r="C27" s="273"/>
      <c r="D27" s="273"/>
    </row>
    <row r="28" spans="1:6" ht="14.5" x14ac:dyDescent="0.35">
      <c r="A28" s="211"/>
      <c r="B28" s="215"/>
      <c r="C28" s="212"/>
      <c r="D28" s="213"/>
    </row>
    <row r="29" spans="1:6" ht="14.5" x14ac:dyDescent="0.35">
      <c r="A29" s="211"/>
      <c r="B29" s="214"/>
      <c r="C29" s="212"/>
      <c r="D29" s="213"/>
    </row>
    <row r="30" spans="1:6" ht="14.5" x14ac:dyDescent="0.35">
      <c r="A30" s="211"/>
      <c r="B30" s="214"/>
      <c r="C30" s="214"/>
      <c r="D30" s="213"/>
    </row>
    <row r="31" spans="1:6" ht="14.5" x14ac:dyDescent="0.35">
      <c r="A31" s="211"/>
      <c r="B31" s="214"/>
      <c r="C31" s="214"/>
      <c r="D31" s="213"/>
    </row>
    <row r="32" spans="1:6" ht="14.5" x14ac:dyDescent="0.35">
      <c r="B32" s="1"/>
    </row>
    <row r="33" spans="2:2" ht="14.5" x14ac:dyDescent="0.35">
      <c r="B33" s="1"/>
    </row>
  </sheetData>
  <sheetProtection selectLockedCells="1" selectUnlockedCells="1"/>
  <mergeCells count="11">
    <mergeCell ref="C27:D27"/>
    <mergeCell ref="C26:D26"/>
    <mergeCell ref="B4:D4"/>
    <mergeCell ref="B6:D6"/>
    <mergeCell ref="B12:B13"/>
    <mergeCell ref="C12:C13"/>
    <mergeCell ref="C16:C21"/>
    <mergeCell ref="B16:B21"/>
    <mergeCell ref="B14:B15"/>
    <mergeCell ref="C14:C15"/>
    <mergeCell ref="B5:D5"/>
  </mergeCells>
  <phoneticPr fontId="42" type="noConversion"/>
  <pageMargins left="1.33" right="0.75" top="1" bottom="1" header="0" footer="0"/>
  <pageSetup paperSize="9" scale="6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15"/>
  <sheetViews>
    <sheetView zoomScaleSheetLayoutView="100" workbookViewId="0">
      <selection activeCell="H18" sqref="H18"/>
    </sheetView>
  </sheetViews>
  <sheetFormatPr baseColWidth="10" defaultColWidth="11.54296875" defaultRowHeight="12.5" x14ac:dyDescent="0.25"/>
  <cols>
    <col min="1" max="1" width="11.54296875" style="2"/>
    <col min="2" max="2" width="27" style="2" customWidth="1"/>
    <col min="3" max="3" width="28.54296875" style="2" customWidth="1"/>
    <col min="4" max="4" width="18.81640625" style="2" customWidth="1"/>
    <col min="5" max="16384" width="11.54296875" style="2"/>
  </cols>
  <sheetData>
    <row r="1" spans="1:256" s="152" customFormat="1" ht="15.5" x14ac:dyDescent="0.35">
      <c r="B1" s="387" t="s">
        <v>121</v>
      </c>
      <c r="C1" s="387"/>
      <c r="D1" s="387"/>
      <c r="E1" s="387"/>
      <c r="F1" s="387"/>
      <c r="G1" s="387"/>
      <c r="H1" s="387"/>
      <c r="I1" s="387"/>
    </row>
    <row r="2" spans="1:256" s="152" customFormat="1" ht="15.5" x14ac:dyDescent="0.35">
      <c r="B2" s="142"/>
      <c r="C2" s="142"/>
      <c r="D2" s="142"/>
      <c r="E2" s="142"/>
      <c r="F2" s="142"/>
      <c r="G2" s="142"/>
      <c r="H2" s="142"/>
      <c r="I2" s="142"/>
    </row>
    <row r="3" spans="1:256" s="152" customFormat="1" ht="15.5" x14ac:dyDescent="0.35">
      <c r="B3" s="143" t="s">
        <v>250</v>
      </c>
      <c r="C3" s="142"/>
      <c r="D3" s="142"/>
      <c r="E3" s="142"/>
      <c r="F3" s="142"/>
      <c r="G3" s="142"/>
      <c r="H3" s="144" t="s">
        <v>122</v>
      </c>
      <c r="I3" s="144" t="s">
        <v>123</v>
      </c>
    </row>
    <row r="4" spans="1:256" s="152" customFormat="1" ht="14.5" x14ac:dyDescent="0.35">
      <c r="A4" s="145"/>
      <c r="B4" s="146" t="s">
        <v>124</v>
      </c>
      <c r="C4" s="147"/>
      <c r="D4" s="148" t="s">
        <v>125</v>
      </c>
      <c r="E4" s="386"/>
      <c r="F4" s="386"/>
      <c r="G4" s="149"/>
      <c r="H4" s="149"/>
      <c r="I4" s="149"/>
      <c r="J4" s="145"/>
      <c r="K4" s="145"/>
      <c r="L4" s="145"/>
      <c r="M4" s="145"/>
      <c r="N4" s="145"/>
      <c r="O4" s="145"/>
      <c r="P4" s="145"/>
      <c r="Q4" s="145"/>
      <c r="R4" s="145"/>
      <c r="S4" s="145"/>
      <c r="T4" s="145"/>
      <c r="U4" s="145"/>
      <c r="V4" s="145"/>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row>
    <row r="5" spans="1:256" s="152" customFormat="1" ht="14.5" x14ac:dyDescent="0.35">
      <c r="A5" s="145"/>
      <c r="B5" s="146" t="s">
        <v>126</v>
      </c>
      <c r="C5" s="147"/>
      <c r="D5" s="146" t="s">
        <v>127</v>
      </c>
      <c r="E5" s="147"/>
      <c r="F5" s="149"/>
      <c r="G5" s="149"/>
      <c r="H5" s="149"/>
      <c r="I5" s="149"/>
      <c r="J5" s="145"/>
      <c r="K5" s="145"/>
      <c r="L5" s="145"/>
      <c r="M5" s="145"/>
      <c r="N5" s="145"/>
      <c r="O5" s="145"/>
      <c r="P5" s="145"/>
      <c r="Q5" s="145"/>
      <c r="R5" s="145"/>
      <c r="S5" s="145"/>
      <c r="T5" s="145"/>
      <c r="U5" s="145"/>
      <c r="V5" s="145"/>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c r="HE5" s="154"/>
      <c r="HF5" s="154"/>
      <c r="HG5" s="154"/>
      <c r="HH5" s="154"/>
      <c r="HI5" s="154"/>
      <c r="HJ5" s="154"/>
      <c r="HK5" s="154"/>
      <c r="HL5" s="154"/>
      <c r="HM5" s="154"/>
      <c r="HN5" s="154"/>
      <c r="HO5" s="154"/>
      <c r="HP5" s="154"/>
      <c r="HQ5" s="154"/>
      <c r="HR5" s="154"/>
      <c r="HS5" s="154"/>
      <c r="HT5" s="154"/>
      <c r="HU5" s="154"/>
      <c r="HV5" s="154"/>
      <c r="HW5" s="154"/>
      <c r="HX5" s="154"/>
      <c r="HY5" s="154"/>
      <c r="HZ5" s="154"/>
      <c r="IA5" s="154"/>
      <c r="IB5" s="154"/>
      <c r="IC5" s="154"/>
      <c r="ID5" s="154"/>
      <c r="IE5" s="154"/>
      <c r="IF5" s="154"/>
      <c r="IG5" s="154"/>
      <c r="IH5" s="154"/>
      <c r="II5" s="154"/>
      <c r="IJ5" s="154"/>
      <c r="IK5" s="154"/>
      <c r="IL5" s="154"/>
      <c r="IM5" s="154"/>
      <c r="IN5" s="154"/>
      <c r="IO5" s="154"/>
      <c r="IP5" s="154"/>
      <c r="IQ5" s="154"/>
      <c r="IR5" s="154"/>
      <c r="IS5" s="154"/>
      <c r="IT5" s="154"/>
      <c r="IU5" s="154"/>
      <c r="IV5" s="154"/>
    </row>
    <row r="6" spans="1:256" s="152" customFormat="1" ht="14.5" x14ac:dyDescent="0.35">
      <c r="A6" s="145"/>
      <c r="B6" s="149"/>
      <c r="C6" s="149"/>
      <c r="D6" s="146" t="s">
        <v>128</v>
      </c>
      <c r="E6" s="147"/>
      <c r="F6" s="149"/>
      <c r="G6" s="149"/>
      <c r="H6" s="149"/>
      <c r="I6" s="149"/>
      <c r="J6" s="145"/>
      <c r="K6" s="145"/>
      <c r="L6" s="145"/>
      <c r="M6" s="145"/>
      <c r="N6" s="145"/>
      <c r="O6" s="145"/>
      <c r="P6" s="145"/>
      <c r="Q6" s="145"/>
      <c r="R6" s="145"/>
      <c r="S6" s="145"/>
      <c r="T6" s="145"/>
      <c r="U6" s="145"/>
      <c r="V6" s="145"/>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c r="HE6" s="154"/>
      <c r="HF6" s="154"/>
      <c r="HG6" s="154"/>
      <c r="HH6" s="154"/>
      <c r="HI6" s="154"/>
      <c r="HJ6" s="154"/>
      <c r="HK6" s="154"/>
      <c r="HL6" s="154"/>
      <c r="HM6" s="154"/>
      <c r="HN6" s="154"/>
      <c r="HO6" s="154"/>
      <c r="HP6" s="154"/>
      <c r="HQ6" s="154"/>
      <c r="HR6" s="154"/>
      <c r="HS6" s="154"/>
      <c r="HT6" s="154"/>
      <c r="HU6" s="154"/>
      <c r="HV6" s="154"/>
      <c r="HW6" s="154"/>
      <c r="HX6" s="154"/>
      <c r="HY6" s="154"/>
      <c r="HZ6" s="154"/>
      <c r="IA6" s="154"/>
      <c r="IB6" s="154"/>
      <c r="IC6" s="154"/>
      <c r="ID6" s="154"/>
      <c r="IE6" s="154"/>
      <c r="IF6" s="154"/>
      <c r="IG6" s="154"/>
      <c r="IH6" s="154"/>
      <c r="II6" s="154"/>
      <c r="IJ6" s="154"/>
      <c r="IK6" s="154"/>
      <c r="IL6" s="154"/>
      <c r="IM6" s="154"/>
      <c r="IN6" s="154"/>
      <c r="IO6" s="154"/>
      <c r="IP6" s="154"/>
      <c r="IQ6" s="154"/>
      <c r="IR6" s="154"/>
      <c r="IS6" s="154"/>
      <c r="IT6" s="154"/>
      <c r="IU6" s="154"/>
      <c r="IV6" s="154"/>
    </row>
    <row r="7" spans="1:256" s="152" customFormat="1" ht="14.5" x14ac:dyDescent="0.35">
      <c r="A7" s="145"/>
      <c r="B7" s="149"/>
      <c r="C7" s="149"/>
      <c r="D7" s="149"/>
      <c r="E7" s="149"/>
      <c r="F7" s="149"/>
      <c r="G7" s="149"/>
      <c r="H7" s="149"/>
      <c r="I7" s="149"/>
      <c r="J7" s="145"/>
      <c r="K7" s="145"/>
      <c r="L7" s="145"/>
      <c r="M7" s="145"/>
      <c r="N7" s="145"/>
      <c r="O7" s="145"/>
      <c r="P7" s="145"/>
      <c r="Q7" s="145"/>
      <c r="R7" s="145"/>
      <c r="S7" s="145"/>
      <c r="T7" s="145"/>
      <c r="U7" s="145"/>
      <c r="V7" s="145"/>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4"/>
      <c r="FN7" s="154"/>
      <c r="FO7" s="154"/>
      <c r="FP7" s="154"/>
      <c r="FQ7" s="154"/>
      <c r="FR7" s="154"/>
      <c r="FS7" s="154"/>
      <c r="FT7" s="154"/>
      <c r="FU7" s="154"/>
      <c r="FV7" s="154"/>
      <c r="FW7" s="154"/>
      <c r="FX7" s="154"/>
      <c r="FY7" s="154"/>
      <c r="FZ7" s="154"/>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4"/>
      <c r="HS7" s="154"/>
      <c r="HT7" s="154"/>
      <c r="HU7" s="154"/>
      <c r="HV7" s="154"/>
      <c r="HW7" s="154"/>
      <c r="HX7" s="154"/>
      <c r="HY7" s="154"/>
      <c r="HZ7" s="154"/>
      <c r="IA7" s="154"/>
      <c r="IB7" s="154"/>
      <c r="IC7" s="154"/>
      <c r="ID7" s="154"/>
      <c r="IE7" s="154"/>
      <c r="IF7" s="154"/>
      <c r="IG7" s="154"/>
      <c r="IH7" s="154"/>
      <c r="II7" s="154"/>
      <c r="IJ7" s="154"/>
      <c r="IK7" s="154"/>
      <c r="IL7" s="154"/>
      <c r="IM7" s="154"/>
      <c r="IN7" s="154"/>
      <c r="IO7" s="154"/>
      <c r="IP7" s="154"/>
      <c r="IQ7" s="154"/>
      <c r="IR7" s="154"/>
      <c r="IS7" s="154"/>
      <c r="IT7" s="154"/>
      <c r="IU7" s="154"/>
      <c r="IV7" s="154"/>
    </row>
    <row r="8" spans="1:256" s="152" customFormat="1" ht="15.5" x14ac:dyDescent="0.35">
      <c r="A8" s="145"/>
      <c r="B8" s="150" t="s">
        <v>251</v>
      </c>
      <c r="C8" s="149"/>
      <c r="D8" s="149"/>
      <c r="E8" s="149"/>
      <c r="F8" s="149"/>
      <c r="G8" s="149"/>
      <c r="H8" s="149"/>
      <c r="I8" s="149"/>
      <c r="J8" s="145"/>
      <c r="K8" s="145"/>
      <c r="L8" s="145"/>
      <c r="M8" s="145"/>
      <c r="N8" s="145"/>
      <c r="O8" s="145"/>
      <c r="P8" s="145"/>
      <c r="Q8" s="145"/>
      <c r="R8" s="145"/>
      <c r="S8" s="145"/>
      <c r="T8" s="145"/>
      <c r="U8" s="145"/>
      <c r="V8" s="145"/>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4"/>
      <c r="FZ8" s="154"/>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4"/>
      <c r="HS8" s="154"/>
      <c r="HT8" s="154"/>
      <c r="HU8" s="154"/>
      <c r="HV8" s="154"/>
      <c r="HW8" s="154"/>
      <c r="HX8" s="154"/>
      <c r="HY8" s="154"/>
      <c r="HZ8" s="154"/>
      <c r="IA8" s="154"/>
      <c r="IB8" s="154"/>
      <c r="IC8" s="154"/>
      <c r="ID8" s="154"/>
      <c r="IE8" s="154"/>
      <c r="IF8" s="154"/>
      <c r="IG8" s="154"/>
      <c r="IH8" s="154"/>
      <c r="II8" s="154"/>
      <c r="IJ8" s="154"/>
      <c r="IK8" s="154"/>
      <c r="IL8" s="154"/>
      <c r="IM8" s="154"/>
      <c r="IN8" s="154"/>
      <c r="IO8" s="154"/>
      <c r="IP8" s="154"/>
      <c r="IQ8" s="154"/>
      <c r="IR8" s="154"/>
      <c r="IS8" s="154"/>
      <c r="IT8" s="154"/>
      <c r="IU8" s="154"/>
      <c r="IV8" s="154"/>
    </row>
    <row r="9" spans="1:256" s="152" customFormat="1" ht="14.5" x14ac:dyDescent="0.35">
      <c r="A9" s="145"/>
      <c r="B9" s="385" t="s">
        <v>129</v>
      </c>
      <c r="C9" s="385"/>
      <c r="D9" s="385"/>
      <c r="E9" s="147"/>
      <c r="F9" s="151" t="s">
        <v>130</v>
      </c>
      <c r="G9" s="149"/>
      <c r="H9" s="149"/>
      <c r="I9" s="149"/>
      <c r="J9" s="145"/>
      <c r="K9" s="145"/>
      <c r="L9" s="145"/>
      <c r="M9" s="145"/>
      <c r="N9" s="145"/>
      <c r="O9" s="145"/>
      <c r="P9" s="145"/>
      <c r="Q9" s="145"/>
      <c r="R9" s="145"/>
      <c r="S9" s="145"/>
      <c r="T9" s="145"/>
      <c r="U9" s="145"/>
      <c r="V9" s="145"/>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4"/>
      <c r="FZ9" s="154"/>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4"/>
      <c r="HS9" s="154"/>
      <c r="HT9" s="154"/>
      <c r="HU9" s="154"/>
      <c r="HV9" s="154"/>
      <c r="HW9" s="154"/>
      <c r="HX9" s="154"/>
      <c r="HY9" s="154"/>
      <c r="HZ9" s="154"/>
      <c r="IA9" s="154"/>
      <c r="IB9" s="154"/>
      <c r="IC9" s="154"/>
      <c r="ID9" s="154"/>
      <c r="IE9" s="154"/>
      <c r="IF9" s="154"/>
      <c r="IG9" s="154"/>
      <c r="IH9" s="154"/>
      <c r="II9" s="154"/>
      <c r="IJ9" s="154"/>
      <c r="IK9" s="154"/>
      <c r="IL9" s="154"/>
      <c r="IM9" s="154"/>
      <c r="IN9" s="154"/>
      <c r="IO9" s="154"/>
      <c r="IP9" s="154"/>
      <c r="IQ9" s="154"/>
      <c r="IR9" s="154"/>
      <c r="IS9" s="154"/>
      <c r="IT9" s="154"/>
      <c r="IU9" s="154"/>
      <c r="IV9" s="154"/>
    </row>
    <row r="10" spans="1:256" s="152" customFormat="1" ht="14.5" x14ac:dyDescent="0.35">
      <c r="A10" s="145"/>
      <c r="B10" s="385" t="s">
        <v>131</v>
      </c>
      <c r="C10" s="385"/>
      <c r="D10" s="385"/>
      <c r="E10" s="147"/>
      <c r="F10" s="151" t="s">
        <v>130</v>
      </c>
      <c r="G10" s="149"/>
      <c r="H10" s="149"/>
      <c r="I10" s="149"/>
      <c r="J10" s="145"/>
      <c r="K10" s="145"/>
      <c r="L10" s="145"/>
      <c r="M10" s="145"/>
      <c r="N10" s="145"/>
      <c r="O10" s="145"/>
      <c r="P10" s="145"/>
      <c r="Q10" s="145"/>
      <c r="R10" s="145"/>
      <c r="S10" s="145"/>
      <c r="T10" s="145"/>
      <c r="U10" s="145"/>
      <c r="V10" s="145"/>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4"/>
      <c r="FZ10" s="154"/>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4"/>
      <c r="HS10" s="154"/>
      <c r="HT10" s="154"/>
      <c r="HU10" s="154"/>
      <c r="HV10" s="154"/>
      <c r="HW10" s="154"/>
      <c r="HX10" s="154"/>
      <c r="HY10" s="154"/>
      <c r="HZ10" s="154"/>
      <c r="IA10" s="154"/>
      <c r="IB10" s="154"/>
      <c r="IC10" s="154"/>
      <c r="ID10" s="154"/>
      <c r="IE10" s="154"/>
      <c r="IF10" s="154"/>
      <c r="IG10" s="154"/>
      <c r="IH10" s="154"/>
      <c r="II10" s="154"/>
      <c r="IJ10" s="154"/>
      <c r="IK10" s="154"/>
      <c r="IL10" s="154"/>
      <c r="IM10" s="154"/>
      <c r="IN10" s="154"/>
      <c r="IO10" s="154"/>
      <c r="IP10" s="154"/>
      <c r="IQ10" s="154"/>
      <c r="IR10" s="154"/>
      <c r="IS10" s="154"/>
      <c r="IT10" s="154"/>
      <c r="IU10" s="154"/>
      <c r="IV10" s="154"/>
    </row>
    <row r="11" spans="1:256" s="152" customFormat="1" ht="14.5" x14ac:dyDescent="0.35">
      <c r="A11" s="145"/>
      <c r="B11" s="385" t="s">
        <v>160</v>
      </c>
      <c r="C11" s="385"/>
      <c r="D11" s="385"/>
      <c r="E11" s="147"/>
      <c r="F11" s="151" t="s">
        <v>132</v>
      </c>
      <c r="G11" s="149"/>
      <c r="H11" s="149"/>
      <c r="I11" s="149"/>
      <c r="J11" s="145"/>
      <c r="K11" s="145"/>
      <c r="L11" s="145"/>
      <c r="M11" s="145"/>
      <c r="N11" s="145"/>
      <c r="O11" s="145"/>
      <c r="P11" s="145"/>
      <c r="Q11" s="145"/>
      <c r="R11" s="145"/>
      <c r="S11" s="145"/>
      <c r="T11" s="145"/>
      <c r="U11" s="145"/>
      <c r="V11" s="145"/>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4"/>
      <c r="EG11" s="154"/>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4"/>
      <c r="FZ11" s="154"/>
      <c r="GA11" s="154"/>
      <c r="GB11" s="154"/>
      <c r="GC11" s="154"/>
      <c r="GD11" s="154"/>
      <c r="GE11" s="154"/>
      <c r="GF11" s="154"/>
      <c r="GG11" s="154"/>
      <c r="GH11" s="154"/>
      <c r="GI11" s="154"/>
      <c r="GJ11" s="154"/>
      <c r="GK11" s="154"/>
      <c r="GL11" s="154"/>
      <c r="GM11" s="154"/>
      <c r="GN11" s="154"/>
      <c r="GO11" s="154"/>
      <c r="GP11" s="154"/>
      <c r="GQ11" s="154"/>
      <c r="GR11" s="154"/>
      <c r="GS11" s="154"/>
      <c r="GT11" s="154"/>
      <c r="GU11" s="154"/>
      <c r="GV11" s="154"/>
      <c r="GW11" s="154"/>
      <c r="GX11" s="154"/>
      <c r="GY11" s="154"/>
      <c r="GZ11" s="154"/>
      <c r="HA11" s="154"/>
      <c r="HB11" s="154"/>
      <c r="HC11" s="154"/>
      <c r="HD11" s="154"/>
      <c r="HE11" s="154"/>
      <c r="HF11" s="154"/>
      <c r="HG11" s="154"/>
      <c r="HH11" s="154"/>
      <c r="HI11" s="154"/>
      <c r="HJ11" s="154"/>
      <c r="HK11" s="154"/>
      <c r="HL11" s="154"/>
      <c r="HM11" s="154"/>
      <c r="HN11" s="154"/>
      <c r="HO11" s="154"/>
      <c r="HP11" s="154"/>
      <c r="HQ11" s="154"/>
      <c r="HR11" s="154"/>
      <c r="HS11" s="154"/>
      <c r="HT11" s="154"/>
      <c r="HU11" s="154"/>
      <c r="HV11" s="154"/>
      <c r="HW11" s="154"/>
      <c r="HX11" s="154"/>
      <c r="HY11" s="154"/>
      <c r="HZ11" s="154"/>
      <c r="IA11" s="154"/>
      <c r="IB11" s="154"/>
      <c r="IC11" s="154"/>
      <c r="ID11" s="154"/>
      <c r="IE11" s="154"/>
      <c r="IF11" s="154"/>
      <c r="IG11" s="154"/>
      <c r="IH11" s="154"/>
      <c r="II11" s="154"/>
      <c r="IJ11" s="154"/>
      <c r="IK11" s="154"/>
      <c r="IL11" s="154"/>
      <c r="IM11" s="154"/>
      <c r="IN11" s="154"/>
      <c r="IO11" s="154"/>
      <c r="IP11" s="154"/>
      <c r="IQ11" s="154"/>
      <c r="IR11" s="154"/>
      <c r="IS11" s="154"/>
      <c r="IT11" s="154"/>
      <c r="IU11" s="154"/>
      <c r="IV11" s="154"/>
    </row>
    <row r="12" spans="1:256" s="152" customFormat="1" ht="14.5" x14ac:dyDescent="0.35">
      <c r="A12" s="145"/>
      <c r="B12" s="149"/>
      <c r="C12" s="149"/>
      <c r="D12" s="149"/>
      <c r="E12" s="149"/>
      <c r="F12" s="149"/>
      <c r="G12" s="149"/>
      <c r="H12" s="149"/>
      <c r="I12" s="149"/>
      <c r="J12" s="145"/>
      <c r="K12" s="145"/>
      <c r="L12" s="145"/>
      <c r="M12" s="145"/>
      <c r="N12" s="145"/>
      <c r="O12" s="145"/>
      <c r="P12" s="145"/>
      <c r="Q12" s="145"/>
      <c r="R12" s="145"/>
      <c r="S12" s="145"/>
      <c r="T12" s="145"/>
      <c r="U12" s="145"/>
      <c r="V12" s="145"/>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c r="IG12" s="154"/>
      <c r="IH12" s="154"/>
      <c r="II12" s="154"/>
      <c r="IJ12" s="154"/>
      <c r="IK12" s="154"/>
      <c r="IL12" s="154"/>
      <c r="IM12" s="154"/>
      <c r="IN12" s="154"/>
      <c r="IO12" s="154"/>
      <c r="IP12" s="154"/>
      <c r="IQ12" s="154"/>
      <c r="IR12" s="154"/>
      <c r="IS12" s="154"/>
      <c r="IT12" s="154"/>
      <c r="IU12" s="154"/>
      <c r="IV12" s="154"/>
    </row>
    <row r="13" spans="1:256" s="152" customFormat="1" ht="15.5" x14ac:dyDescent="0.35">
      <c r="A13" s="145"/>
      <c r="B13" s="150" t="s">
        <v>133</v>
      </c>
      <c r="C13" s="149"/>
      <c r="D13" s="149"/>
      <c r="E13" s="149"/>
      <c r="F13" s="149"/>
      <c r="G13" s="149"/>
      <c r="H13" s="149"/>
      <c r="I13" s="149"/>
      <c r="J13" s="145"/>
      <c r="K13" s="145"/>
      <c r="L13" s="145"/>
      <c r="M13" s="145"/>
      <c r="N13" s="145"/>
      <c r="O13" s="145"/>
      <c r="P13" s="145"/>
      <c r="Q13" s="145"/>
      <c r="R13" s="145"/>
      <c r="S13" s="145"/>
      <c r="T13" s="145"/>
      <c r="U13" s="145"/>
      <c r="V13" s="145"/>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54"/>
      <c r="DD13" s="154"/>
      <c r="DE13" s="154"/>
      <c r="DF13" s="154"/>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154"/>
      <c r="EP13" s="154"/>
      <c r="EQ13" s="154"/>
      <c r="ER13" s="154"/>
      <c r="ES13" s="154"/>
      <c r="ET13" s="154"/>
      <c r="EU13" s="154"/>
      <c r="EV13" s="154"/>
      <c r="EW13" s="154"/>
      <c r="EX13" s="154"/>
      <c r="EY13" s="154"/>
      <c r="EZ13" s="154"/>
      <c r="FA13" s="154"/>
      <c r="FB13" s="154"/>
      <c r="FC13" s="154"/>
      <c r="FD13" s="154"/>
      <c r="FE13" s="154"/>
      <c r="FF13" s="154"/>
      <c r="FG13" s="154"/>
      <c r="FH13" s="154"/>
      <c r="FI13" s="154"/>
      <c r="FJ13" s="154"/>
      <c r="FK13" s="154"/>
      <c r="FL13" s="154"/>
      <c r="FM13" s="154"/>
      <c r="FN13" s="154"/>
      <c r="FO13" s="154"/>
      <c r="FP13" s="154"/>
      <c r="FQ13" s="154"/>
      <c r="FR13" s="154"/>
      <c r="FS13" s="154"/>
      <c r="FT13" s="154"/>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c r="HD13" s="154"/>
      <c r="HE13" s="154"/>
      <c r="HF13" s="154"/>
      <c r="HG13" s="154"/>
      <c r="HH13" s="154"/>
      <c r="HI13" s="154"/>
      <c r="HJ13" s="154"/>
      <c r="HK13" s="154"/>
      <c r="HL13" s="154"/>
      <c r="HM13" s="154"/>
      <c r="HN13" s="154"/>
      <c r="HO13" s="154"/>
      <c r="HP13" s="154"/>
      <c r="HQ13" s="154"/>
      <c r="HR13" s="154"/>
      <c r="HS13" s="154"/>
      <c r="HT13" s="154"/>
      <c r="HU13" s="154"/>
      <c r="HV13" s="154"/>
      <c r="HW13" s="154"/>
      <c r="HX13" s="154"/>
      <c r="HY13" s="154"/>
      <c r="HZ13" s="154"/>
      <c r="IA13" s="154"/>
      <c r="IB13" s="154"/>
      <c r="IC13" s="154"/>
      <c r="ID13" s="154"/>
      <c r="IE13" s="154"/>
      <c r="IF13" s="154"/>
      <c r="IG13" s="154"/>
      <c r="IH13" s="154"/>
      <c r="II13" s="154"/>
      <c r="IJ13" s="154"/>
      <c r="IK13" s="154"/>
      <c r="IL13" s="154"/>
      <c r="IM13" s="154"/>
      <c r="IN13" s="154"/>
      <c r="IO13" s="154"/>
      <c r="IP13" s="154"/>
      <c r="IQ13" s="154"/>
      <c r="IR13" s="154"/>
      <c r="IS13" s="154"/>
      <c r="IT13" s="154"/>
      <c r="IU13" s="154"/>
      <c r="IV13" s="154"/>
    </row>
    <row r="14" spans="1:256" s="152" customFormat="1" ht="14.5" x14ac:dyDescent="0.35">
      <c r="A14" s="145"/>
      <c r="B14" s="398" t="s">
        <v>258</v>
      </c>
      <c r="C14" s="399"/>
      <c r="D14" s="399"/>
      <c r="E14" s="399"/>
      <c r="F14" s="399"/>
      <c r="G14" s="399"/>
      <c r="H14" s="399"/>
      <c r="I14" s="399"/>
      <c r="J14" s="145"/>
      <c r="K14" s="145"/>
      <c r="L14" s="145"/>
      <c r="M14" s="145"/>
      <c r="N14" s="145"/>
      <c r="O14" s="145"/>
      <c r="P14" s="145"/>
      <c r="Q14" s="145"/>
      <c r="R14" s="145"/>
      <c r="S14" s="145"/>
      <c r="T14" s="145"/>
      <c r="U14" s="145"/>
      <c r="V14" s="145"/>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c r="DH14" s="154"/>
      <c r="DI14" s="154"/>
      <c r="DJ14" s="154"/>
      <c r="DK14" s="154"/>
      <c r="DL14" s="154"/>
      <c r="DM14" s="154"/>
      <c r="DN14" s="154"/>
      <c r="DO14" s="154"/>
      <c r="DP14" s="154"/>
      <c r="DQ14" s="154"/>
      <c r="DR14" s="154"/>
      <c r="DS14" s="154"/>
      <c r="DT14" s="154"/>
      <c r="DU14" s="154"/>
      <c r="DV14" s="154"/>
      <c r="DW14" s="154"/>
      <c r="DX14" s="154"/>
      <c r="DY14" s="154"/>
      <c r="DZ14" s="154"/>
      <c r="EA14" s="154"/>
      <c r="EB14" s="154"/>
      <c r="EC14" s="154"/>
      <c r="ED14" s="154"/>
      <c r="EE14" s="154"/>
      <c r="EF14" s="154"/>
      <c r="EG14" s="154"/>
      <c r="EH14" s="154"/>
      <c r="EI14" s="154"/>
      <c r="EJ14" s="154"/>
      <c r="EK14" s="154"/>
      <c r="EL14" s="154"/>
      <c r="EM14" s="154"/>
      <c r="EN14" s="154"/>
      <c r="EO14" s="154"/>
      <c r="EP14" s="154"/>
      <c r="EQ14" s="154"/>
      <c r="ER14" s="154"/>
      <c r="ES14" s="154"/>
      <c r="ET14" s="154"/>
      <c r="EU14" s="154"/>
      <c r="EV14" s="154"/>
      <c r="EW14" s="154"/>
      <c r="EX14" s="154"/>
      <c r="EY14" s="154"/>
      <c r="EZ14" s="154"/>
      <c r="FA14" s="154"/>
      <c r="FB14" s="154"/>
      <c r="FC14" s="154"/>
      <c r="FD14" s="154"/>
      <c r="FE14" s="154"/>
      <c r="FF14" s="154"/>
      <c r="FG14" s="154"/>
      <c r="FH14" s="154"/>
      <c r="FI14" s="154"/>
      <c r="FJ14" s="154"/>
      <c r="FK14" s="154"/>
      <c r="FL14" s="154"/>
      <c r="FM14" s="154"/>
      <c r="FN14" s="154"/>
      <c r="FO14" s="154"/>
      <c r="FP14" s="154"/>
      <c r="FQ14" s="154"/>
      <c r="FR14" s="154"/>
      <c r="FS14" s="154"/>
      <c r="FT14" s="154"/>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c r="HD14" s="154"/>
      <c r="HE14" s="154"/>
      <c r="HF14" s="154"/>
      <c r="HG14" s="154"/>
      <c r="HH14" s="154"/>
      <c r="HI14" s="154"/>
      <c r="HJ14" s="154"/>
      <c r="HK14" s="154"/>
      <c r="HL14" s="154"/>
      <c r="HM14" s="154"/>
      <c r="HN14" s="154"/>
      <c r="HO14" s="154"/>
      <c r="HP14" s="154"/>
      <c r="HQ14" s="154"/>
      <c r="HR14" s="154"/>
      <c r="HS14" s="154"/>
      <c r="HT14" s="154"/>
      <c r="HU14" s="154"/>
      <c r="HV14" s="154"/>
      <c r="HW14" s="154"/>
      <c r="HX14" s="154"/>
      <c r="HY14" s="154"/>
      <c r="HZ14" s="154"/>
      <c r="IA14" s="154"/>
      <c r="IB14" s="154"/>
      <c r="IC14" s="154"/>
      <c r="ID14" s="154"/>
      <c r="IE14" s="154"/>
      <c r="IF14" s="154"/>
      <c r="IG14" s="154"/>
      <c r="IH14" s="154"/>
      <c r="II14" s="154"/>
      <c r="IJ14" s="154"/>
      <c r="IK14" s="154"/>
      <c r="IL14" s="154"/>
      <c r="IM14" s="154"/>
      <c r="IN14" s="154"/>
      <c r="IO14" s="154"/>
      <c r="IP14" s="154"/>
      <c r="IQ14" s="154"/>
      <c r="IR14" s="154"/>
      <c r="IS14" s="154"/>
      <c r="IT14" s="154"/>
      <c r="IU14" s="154"/>
      <c r="IV14" s="154"/>
    </row>
    <row r="15" spans="1:256" s="401" customFormat="1" ht="33.5" customHeight="1" x14ac:dyDescent="0.35">
      <c r="A15" s="400"/>
      <c r="B15" s="399"/>
      <c r="C15" s="399"/>
      <c r="D15" s="399"/>
      <c r="E15" s="399"/>
      <c r="F15" s="399"/>
      <c r="G15" s="399"/>
      <c r="H15" s="399"/>
      <c r="I15" s="399"/>
      <c r="J15" s="400"/>
      <c r="K15" s="400"/>
      <c r="L15" s="400"/>
      <c r="M15" s="400"/>
      <c r="N15" s="400"/>
      <c r="O15" s="400"/>
      <c r="P15" s="400"/>
      <c r="Q15" s="400"/>
      <c r="R15" s="400"/>
      <c r="S15" s="400"/>
      <c r="T15" s="400"/>
      <c r="U15" s="400"/>
      <c r="V15" s="400"/>
    </row>
  </sheetData>
  <sheetProtection selectLockedCells="1" selectUnlockedCells="1"/>
  <mergeCells count="6">
    <mergeCell ref="B11:D11"/>
    <mergeCell ref="B14:I15"/>
    <mergeCell ref="B1:I1"/>
    <mergeCell ref="E4:F4"/>
    <mergeCell ref="B9:D9"/>
    <mergeCell ref="B10:D10"/>
  </mergeCells>
  <phoneticPr fontId="42" type="noConversion"/>
  <pageMargins left="0.75" right="0.75" top="1" bottom="1"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V32"/>
  <sheetViews>
    <sheetView zoomScale="115" zoomScaleSheetLayoutView="100" workbookViewId="0">
      <selection activeCell="I11" sqref="I11"/>
    </sheetView>
  </sheetViews>
  <sheetFormatPr baseColWidth="10" defaultColWidth="11.54296875" defaultRowHeight="12.5" x14ac:dyDescent="0.25"/>
  <cols>
    <col min="1" max="1" width="4.26953125" style="2" customWidth="1"/>
    <col min="2" max="2" width="30.81640625" style="2" customWidth="1"/>
    <col min="3" max="5" width="11.54296875" style="2"/>
    <col min="6" max="6" width="12.7265625" style="2" customWidth="1"/>
    <col min="7" max="7" width="13.26953125" style="2" customWidth="1"/>
    <col min="8" max="8" width="7.26953125" style="2" customWidth="1"/>
    <col min="9" max="16384" width="11.54296875" style="2"/>
  </cols>
  <sheetData>
    <row r="1" spans="1:256" s="168" customFormat="1" ht="15.5" x14ac:dyDescent="0.35">
      <c r="B1" s="155" t="s">
        <v>134</v>
      </c>
      <c r="C1" s="156"/>
      <c r="D1" s="156"/>
      <c r="E1" s="156"/>
      <c r="F1" s="156"/>
      <c r="G1" s="156"/>
    </row>
    <row r="2" spans="1:256" s="168" customFormat="1" ht="14.5" x14ac:dyDescent="0.35">
      <c r="B2" s="156"/>
      <c r="C2" s="157" t="s">
        <v>249</v>
      </c>
      <c r="D2" s="156"/>
      <c r="E2" s="156"/>
      <c r="F2" s="156"/>
      <c r="G2" s="156"/>
    </row>
    <row r="3" spans="1:256" s="168" customFormat="1" ht="14.5" x14ac:dyDescent="0.35">
      <c r="B3" s="156"/>
      <c r="C3" s="156"/>
      <c r="D3" s="156"/>
      <c r="E3" s="156"/>
      <c r="F3" s="156"/>
      <c r="G3" s="156"/>
    </row>
    <row r="4" spans="1:256" s="168" customFormat="1" ht="14.5" x14ac:dyDescent="0.35">
      <c r="B4" s="158"/>
      <c r="C4" s="394" t="s">
        <v>135</v>
      </c>
      <c r="D4" s="394"/>
      <c r="E4" s="394"/>
      <c r="F4" s="394"/>
      <c r="G4" s="394"/>
    </row>
    <row r="5" spans="1:256" s="168" customFormat="1" ht="14.5" x14ac:dyDescent="0.35">
      <c r="B5" s="159"/>
      <c r="C5" s="395" t="s">
        <v>161</v>
      </c>
      <c r="D5" s="395" t="s">
        <v>162</v>
      </c>
      <c r="E5" s="396" t="s">
        <v>163</v>
      </c>
      <c r="F5" s="396"/>
      <c r="G5" s="397" t="s">
        <v>136</v>
      </c>
    </row>
    <row r="6" spans="1:256" s="168" customFormat="1" ht="32.5" x14ac:dyDescent="0.35">
      <c r="A6" s="160"/>
      <c r="B6" s="161" t="s">
        <v>22</v>
      </c>
      <c r="C6" s="395"/>
      <c r="D6" s="395"/>
      <c r="E6" s="162" t="s">
        <v>137</v>
      </c>
      <c r="F6" s="162" t="s">
        <v>138</v>
      </c>
      <c r="G6" s="397"/>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row>
    <row r="7" spans="1:256" s="168" customFormat="1" ht="30" customHeight="1" x14ac:dyDescent="0.35">
      <c r="B7" s="264" t="s">
        <v>213</v>
      </c>
      <c r="C7" s="265">
        <f>'EP F11.B1'!D8</f>
        <v>1168712</v>
      </c>
      <c r="D7" s="265">
        <f>'EP F11.B1'!D9</f>
        <v>1137043</v>
      </c>
      <c r="E7" s="265">
        <f>'EP F11.B1'!D38</f>
        <v>-144051.54462594545</v>
      </c>
      <c r="F7" s="266"/>
      <c r="G7" s="267">
        <f>C7-D7+E7</f>
        <v>-112382.54462594545</v>
      </c>
    </row>
    <row r="8" spans="1:256" s="168" customFormat="1" ht="15.75" customHeight="1" x14ac:dyDescent="0.35">
      <c r="B8" s="393" t="s">
        <v>164</v>
      </c>
      <c r="C8" s="393"/>
      <c r="D8" s="393"/>
      <c r="E8" s="393"/>
      <c r="F8" s="393"/>
      <c r="G8" s="393"/>
      <c r="M8" s="163"/>
    </row>
    <row r="9" spans="1:256" s="168" customFormat="1" ht="14.5" x14ac:dyDescent="0.35">
      <c r="B9" s="389" t="s">
        <v>165</v>
      </c>
      <c r="C9" s="389"/>
      <c r="D9" s="389"/>
      <c r="E9" s="389"/>
      <c r="F9" s="389"/>
      <c r="G9" s="389"/>
    </row>
    <row r="10" spans="1:256" s="168" customFormat="1" ht="14.5" x14ac:dyDescent="0.35">
      <c r="B10" s="164"/>
      <c r="C10" s="164"/>
      <c r="D10" s="164"/>
      <c r="E10" s="164"/>
      <c r="F10" s="164"/>
      <c r="G10" s="164"/>
    </row>
    <row r="11" spans="1:256" s="229" customFormat="1" ht="29.25" customHeight="1" x14ac:dyDescent="0.25">
      <c r="B11" s="390" t="s">
        <v>139</v>
      </c>
      <c r="C11" s="390"/>
      <c r="D11" s="390"/>
      <c r="E11" s="390"/>
      <c r="F11" s="390"/>
      <c r="G11" s="262">
        <f>G7</f>
        <v>-112382.54462594545</v>
      </c>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c r="FU11" s="230"/>
      <c r="FV11" s="230"/>
      <c r="FW11" s="230"/>
      <c r="FX11" s="230"/>
      <c r="FY11" s="230"/>
      <c r="FZ11" s="230"/>
      <c r="GA11" s="230"/>
      <c r="GB11" s="230"/>
      <c r="GC11" s="230"/>
      <c r="GD11" s="230"/>
      <c r="GE11" s="230"/>
      <c r="GF11" s="230"/>
      <c r="GG11" s="230"/>
      <c r="GH11" s="230"/>
      <c r="GI11" s="230"/>
      <c r="GJ11" s="230"/>
      <c r="GK11" s="230"/>
      <c r="GL11" s="230"/>
      <c r="GM11" s="230"/>
      <c r="GN11" s="230"/>
      <c r="GO11" s="230"/>
      <c r="GP11" s="230"/>
      <c r="GQ11" s="230"/>
      <c r="GR11" s="230"/>
      <c r="GS11" s="230"/>
      <c r="GT11" s="230"/>
      <c r="GU11" s="230"/>
      <c r="GV11" s="230"/>
      <c r="GW11" s="230"/>
      <c r="GX11" s="230"/>
      <c r="GY11" s="230"/>
      <c r="GZ11" s="230"/>
      <c r="HA11" s="230"/>
      <c r="HB11" s="230"/>
      <c r="HC11" s="230"/>
      <c r="HD11" s="230"/>
      <c r="HE11" s="230"/>
      <c r="HF11" s="230"/>
      <c r="HG11" s="230"/>
      <c r="HH11" s="230"/>
      <c r="HI11" s="230"/>
      <c r="HJ11" s="230"/>
      <c r="HK11" s="230"/>
      <c r="HL11" s="230"/>
      <c r="HM11" s="230"/>
      <c r="HN11" s="230"/>
      <c r="HO11" s="230"/>
      <c r="HP11" s="230"/>
      <c r="HQ11" s="230"/>
      <c r="HR11" s="230"/>
      <c r="HS11" s="230"/>
      <c r="HT11" s="230"/>
      <c r="HU11" s="230"/>
      <c r="HV11" s="230"/>
      <c r="HW11" s="230"/>
      <c r="HX11" s="230"/>
      <c r="HY11" s="230"/>
      <c r="HZ11" s="230"/>
      <c r="IA11" s="230"/>
      <c r="IB11" s="230"/>
      <c r="IC11" s="230"/>
      <c r="ID11" s="230"/>
      <c r="IE11" s="230"/>
      <c r="IF11" s="230"/>
      <c r="IG11" s="230"/>
      <c r="IH11" s="230"/>
      <c r="II11" s="230"/>
      <c r="IJ11" s="230"/>
      <c r="IK11" s="230"/>
      <c r="IL11" s="230"/>
      <c r="IM11" s="230"/>
      <c r="IN11" s="230"/>
      <c r="IO11" s="230"/>
      <c r="IP11" s="230"/>
      <c r="IQ11" s="230"/>
      <c r="IR11" s="230"/>
      <c r="IS11" s="230"/>
      <c r="IT11" s="230"/>
      <c r="IU11" s="230"/>
      <c r="IV11" s="230"/>
    </row>
    <row r="12" spans="1:256" s="168" customFormat="1" ht="24.75" customHeight="1" x14ac:dyDescent="0.35">
      <c r="B12" s="391" t="s">
        <v>254</v>
      </c>
      <c r="C12" s="391"/>
      <c r="D12" s="391"/>
      <c r="E12" s="391"/>
      <c r="F12" s="391"/>
      <c r="G12" s="170" t="s">
        <v>263</v>
      </c>
      <c r="H12" s="156" t="s">
        <v>117</v>
      </c>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c r="IK12" s="169"/>
      <c r="IL12" s="169"/>
      <c r="IM12" s="169"/>
      <c r="IN12" s="169"/>
      <c r="IO12" s="169"/>
      <c r="IP12" s="169"/>
      <c r="IQ12" s="169"/>
      <c r="IR12" s="169"/>
      <c r="IS12" s="169"/>
      <c r="IT12" s="169"/>
      <c r="IU12" s="169"/>
      <c r="IV12" s="169"/>
    </row>
    <row r="13" spans="1:256" s="168" customFormat="1" ht="14.5" x14ac:dyDescent="0.35">
      <c r="B13" s="156"/>
      <c r="C13" s="156"/>
      <c r="D13" s="156"/>
      <c r="E13" s="156"/>
      <c r="F13" s="156"/>
      <c r="G13" s="156"/>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F13" s="169"/>
      <c r="HG13" s="169"/>
      <c r="HH13" s="169"/>
      <c r="HI13" s="169"/>
      <c r="HJ13" s="169"/>
      <c r="HK13" s="169"/>
      <c r="HL13" s="169"/>
      <c r="HM13" s="169"/>
      <c r="HN13" s="169"/>
      <c r="HO13" s="169"/>
      <c r="HP13" s="169"/>
      <c r="HQ13" s="169"/>
      <c r="HR13" s="169"/>
      <c r="HS13" s="169"/>
      <c r="HT13" s="169"/>
      <c r="HU13" s="169"/>
      <c r="HV13" s="169"/>
      <c r="HW13" s="169"/>
      <c r="HX13" s="169"/>
      <c r="HY13" s="169"/>
      <c r="HZ13" s="169"/>
      <c r="IA13" s="169"/>
      <c r="IB13" s="169"/>
      <c r="IC13" s="169"/>
      <c r="ID13" s="169"/>
      <c r="IE13" s="169"/>
      <c r="IF13" s="169"/>
      <c r="IG13" s="169"/>
      <c r="IH13" s="169"/>
      <c r="II13" s="169"/>
      <c r="IJ13" s="169"/>
      <c r="IK13" s="169"/>
      <c r="IL13" s="169"/>
      <c r="IM13" s="169"/>
      <c r="IN13" s="169"/>
      <c r="IO13" s="169"/>
      <c r="IP13" s="169"/>
      <c r="IQ13" s="169"/>
      <c r="IR13" s="169"/>
      <c r="IS13" s="169"/>
      <c r="IT13" s="169"/>
      <c r="IU13" s="169"/>
      <c r="IV13" s="169"/>
    </row>
    <row r="14" spans="1:256" s="168" customFormat="1" ht="14.5" x14ac:dyDescent="0.35">
      <c r="B14" s="156"/>
      <c r="C14" s="156"/>
      <c r="D14" s="156"/>
      <c r="E14" s="156"/>
      <c r="F14" s="156"/>
      <c r="G14" s="156"/>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169"/>
      <c r="DE14" s="169"/>
      <c r="DF14" s="169"/>
      <c r="DG14" s="169"/>
      <c r="DH14" s="169"/>
      <c r="DI14" s="169"/>
      <c r="DJ14" s="169"/>
      <c r="DK14" s="169"/>
      <c r="DL14" s="169"/>
      <c r="DM14" s="169"/>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F14" s="169"/>
      <c r="HG14" s="169"/>
      <c r="HH14" s="169"/>
      <c r="HI14" s="169"/>
      <c r="HJ14" s="169"/>
      <c r="HK14" s="169"/>
      <c r="HL14" s="169"/>
      <c r="HM14" s="169"/>
      <c r="HN14" s="169"/>
      <c r="HO14" s="169"/>
      <c r="HP14" s="169"/>
      <c r="HQ14" s="169"/>
      <c r="HR14" s="169"/>
      <c r="HS14" s="169"/>
      <c r="HT14" s="169"/>
      <c r="HU14" s="169"/>
      <c r="HV14" s="169"/>
      <c r="HW14" s="169"/>
      <c r="HX14" s="169"/>
      <c r="HY14" s="169"/>
      <c r="HZ14" s="169"/>
      <c r="IA14" s="169"/>
      <c r="IB14" s="169"/>
      <c r="IC14" s="169"/>
      <c r="ID14" s="169"/>
      <c r="IE14" s="169"/>
      <c r="IF14" s="169"/>
      <c r="IG14" s="169"/>
      <c r="IH14" s="169"/>
      <c r="II14" s="169"/>
      <c r="IJ14" s="169"/>
      <c r="IK14" s="169"/>
      <c r="IL14" s="169"/>
      <c r="IM14" s="169"/>
      <c r="IN14" s="169"/>
      <c r="IO14" s="169"/>
      <c r="IP14" s="169"/>
      <c r="IQ14" s="169"/>
      <c r="IR14" s="169"/>
      <c r="IS14" s="169"/>
      <c r="IT14" s="169"/>
      <c r="IU14" s="169"/>
      <c r="IV14" s="169"/>
    </row>
    <row r="15" spans="1:256" s="168" customFormat="1" ht="14.5" x14ac:dyDescent="0.35">
      <c r="B15" s="402" t="str">
        <f>IF(G7&lt;0,"El Presupuesto de 2021 INCUMPLE el objetivo de Estabilidad Presupuestaria","El Presupuesto de 2021 CUMPLE el objetivo de Estabilidad Presupuestaria")</f>
        <v>El Presupuesto de 2021 INCUMPLE el objetivo de Estabilidad Presupuestaria</v>
      </c>
      <c r="C15" s="402"/>
      <c r="D15" s="402"/>
      <c r="E15" s="402"/>
      <c r="F15" s="402"/>
      <c r="G15" s="402"/>
      <c r="H15" s="165"/>
      <c r="I15" s="165"/>
      <c r="J15" s="165"/>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69"/>
      <c r="DE15" s="169"/>
      <c r="DF15" s="169"/>
      <c r="DG15" s="169"/>
      <c r="DH15" s="169"/>
      <c r="DI15" s="169"/>
      <c r="DJ15" s="169"/>
      <c r="DK15" s="169"/>
      <c r="DL15" s="169"/>
      <c r="DM15" s="169"/>
      <c r="DN15" s="169"/>
      <c r="DO15" s="169"/>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69"/>
      <c r="FZ15" s="169"/>
      <c r="GA15" s="169"/>
      <c r="GB15" s="169"/>
      <c r="GC15" s="169"/>
      <c r="GD15" s="169"/>
      <c r="GE15" s="169"/>
      <c r="GF15" s="169"/>
      <c r="GG15" s="169"/>
      <c r="GH15" s="169"/>
      <c r="GI15" s="169"/>
      <c r="GJ15" s="169"/>
      <c r="GK15" s="169"/>
      <c r="GL15" s="169"/>
      <c r="GM15" s="169"/>
      <c r="GN15" s="169"/>
      <c r="GO15" s="169"/>
      <c r="GP15" s="169"/>
      <c r="GQ15" s="169"/>
      <c r="GR15" s="169"/>
      <c r="GS15" s="169"/>
      <c r="GT15" s="169"/>
      <c r="GU15" s="169"/>
      <c r="GV15" s="169"/>
      <c r="GW15" s="169"/>
      <c r="GX15" s="169"/>
      <c r="GY15" s="169"/>
      <c r="GZ15" s="169"/>
      <c r="HA15" s="169"/>
      <c r="HB15" s="169"/>
      <c r="HC15" s="169"/>
      <c r="HD15" s="169"/>
      <c r="HE15" s="169"/>
      <c r="HF15" s="169"/>
      <c r="HG15" s="169"/>
      <c r="HH15" s="169"/>
      <c r="HI15" s="169"/>
      <c r="HJ15" s="169"/>
      <c r="HK15" s="169"/>
      <c r="HL15" s="169"/>
      <c r="HM15" s="169"/>
      <c r="HN15" s="169"/>
      <c r="HO15" s="169"/>
      <c r="HP15" s="169"/>
      <c r="HQ15" s="169"/>
      <c r="HR15" s="169"/>
      <c r="HS15" s="169"/>
      <c r="HT15" s="169"/>
      <c r="HU15" s="169"/>
      <c r="HV15" s="169"/>
      <c r="HW15" s="169"/>
      <c r="HX15" s="169"/>
      <c r="HY15" s="169"/>
      <c r="HZ15" s="169"/>
      <c r="IA15" s="169"/>
      <c r="IB15" s="169"/>
      <c r="IC15" s="169"/>
      <c r="ID15" s="169"/>
      <c r="IE15" s="169"/>
      <c r="IF15" s="169"/>
      <c r="IG15" s="169"/>
      <c r="IH15" s="169"/>
      <c r="II15" s="169"/>
      <c r="IJ15" s="169"/>
      <c r="IK15" s="169"/>
      <c r="IL15" s="169"/>
      <c r="IM15" s="169"/>
      <c r="IN15" s="169"/>
      <c r="IO15" s="169"/>
      <c r="IP15" s="169"/>
      <c r="IQ15" s="169"/>
      <c r="IR15" s="169"/>
      <c r="IS15" s="169"/>
      <c r="IT15" s="169"/>
      <c r="IU15" s="169"/>
      <c r="IV15" s="169"/>
    </row>
    <row r="16" spans="1:256" s="168" customFormat="1" ht="14.5" x14ac:dyDescent="0.35">
      <c r="B16" s="402"/>
      <c r="C16" s="402"/>
      <c r="D16" s="402"/>
      <c r="E16" s="402"/>
      <c r="F16" s="402"/>
      <c r="G16" s="402"/>
      <c r="H16" s="165"/>
      <c r="I16" s="165"/>
      <c r="J16" s="165"/>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9"/>
      <c r="BW16" s="169"/>
      <c r="BX16" s="169"/>
      <c r="BY16" s="169"/>
      <c r="BZ16" s="169"/>
      <c r="CA16" s="169"/>
      <c r="CB16" s="169"/>
      <c r="CC16" s="169"/>
      <c r="CD16" s="169"/>
      <c r="CE16" s="169"/>
      <c r="CF16" s="169"/>
      <c r="CG16" s="169"/>
      <c r="CH16" s="169"/>
      <c r="CI16" s="169"/>
      <c r="CJ16" s="169"/>
      <c r="CK16" s="169"/>
      <c r="CL16" s="169"/>
      <c r="CM16" s="169"/>
      <c r="CN16" s="169"/>
      <c r="CO16" s="169"/>
      <c r="CP16" s="169"/>
      <c r="CQ16" s="169"/>
      <c r="CR16" s="169"/>
      <c r="CS16" s="169"/>
      <c r="CT16" s="169"/>
      <c r="CU16" s="169"/>
      <c r="CV16" s="169"/>
      <c r="CW16" s="169"/>
      <c r="CX16" s="169"/>
      <c r="CY16" s="169"/>
      <c r="CZ16" s="169"/>
      <c r="DA16" s="169"/>
      <c r="DB16" s="169"/>
      <c r="DC16" s="169"/>
      <c r="DD16" s="169"/>
      <c r="DE16" s="169"/>
      <c r="DF16" s="169"/>
      <c r="DG16" s="169"/>
      <c r="DH16" s="169"/>
      <c r="DI16" s="169"/>
      <c r="DJ16" s="169"/>
      <c r="DK16" s="169"/>
      <c r="DL16" s="169"/>
      <c r="DM16" s="169"/>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169"/>
      <c r="FF16" s="169"/>
      <c r="FG16" s="169"/>
      <c r="FH16" s="169"/>
      <c r="FI16" s="169"/>
      <c r="FJ16" s="169"/>
      <c r="FK16" s="169"/>
      <c r="FL16" s="169"/>
      <c r="FM16" s="169"/>
      <c r="FN16" s="169"/>
      <c r="FO16" s="169"/>
      <c r="FP16" s="169"/>
      <c r="FQ16" s="169"/>
      <c r="FR16" s="169"/>
      <c r="FS16" s="169"/>
      <c r="FT16" s="169"/>
      <c r="FU16" s="169"/>
      <c r="FV16" s="169"/>
      <c r="FW16" s="169"/>
      <c r="FX16" s="169"/>
      <c r="FY16" s="169"/>
      <c r="FZ16" s="169"/>
      <c r="GA16" s="169"/>
      <c r="GB16" s="169"/>
      <c r="GC16" s="169"/>
      <c r="GD16" s="169"/>
      <c r="GE16" s="169"/>
      <c r="GF16" s="169"/>
      <c r="GG16" s="169"/>
      <c r="GH16" s="169"/>
      <c r="GI16" s="169"/>
      <c r="GJ16" s="169"/>
      <c r="GK16" s="169"/>
      <c r="GL16" s="169"/>
      <c r="GM16" s="169"/>
      <c r="GN16" s="169"/>
      <c r="GO16" s="169"/>
      <c r="GP16" s="169"/>
      <c r="GQ16" s="169"/>
      <c r="GR16" s="169"/>
      <c r="GS16" s="169"/>
      <c r="GT16" s="169"/>
      <c r="GU16" s="169"/>
      <c r="GV16" s="169"/>
      <c r="GW16" s="169"/>
      <c r="GX16" s="169"/>
      <c r="GY16" s="169"/>
      <c r="GZ16" s="169"/>
      <c r="HA16" s="169"/>
      <c r="HB16" s="169"/>
      <c r="HC16" s="169"/>
      <c r="HD16" s="169"/>
      <c r="HE16" s="169"/>
      <c r="HF16" s="169"/>
      <c r="HG16" s="169"/>
      <c r="HH16" s="169"/>
      <c r="HI16" s="169"/>
      <c r="HJ16" s="169"/>
      <c r="HK16" s="169"/>
      <c r="HL16" s="169"/>
      <c r="HM16" s="169"/>
      <c r="HN16" s="169"/>
      <c r="HO16" s="169"/>
      <c r="HP16" s="169"/>
      <c r="HQ16" s="169"/>
      <c r="HR16" s="169"/>
      <c r="HS16" s="169"/>
      <c r="HT16" s="169"/>
      <c r="HU16" s="169"/>
      <c r="HV16" s="169"/>
      <c r="HW16" s="169"/>
      <c r="HX16" s="169"/>
      <c r="HY16" s="169"/>
      <c r="HZ16" s="169"/>
      <c r="IA16" s="169"/>
      <c r="IB16" s="169"/>
      <c r="IC16" s="169"/>
      <c r="ID16" s="169"/>
      <c r="IE16" s="169"/>
      <c r="IF16" s="169"/>
      <c r="IG16" s="169"/>
      <c r="IH16" s="169"/>
      <c r="II16" s="169"/>
      <c r="IJ16" s="169"/>
      <c r="IK16" s="169"/>
      <c r="IL16" s="169"/>
      <c r="IM16" s="169"/>
      <c r="IN16" s="169"/>
      <c r="IO16" s="169"/>
      <c r="IP16" s="169"/>
      <c r="IQ16" s="169"/>
      <c r="IR16" s="169"/>
      <c r="IS16" s="169"/>
      <c r="IT16" s="169"/>
      <c r="IU16" s="169"/>
      <c r="IV16" s="169"/>
    </row>
    <row r="17" spans="1:7" s="168" customFormat="1" ht="17.25" customHeight="1" x14ac:dyDescent="0.35">
      <c r="B17" s="156"/>
      <c r="C17" s="156"/>
      <c r="D17" s="156"/>
      <c r="E17" s="156"/>
      <c r="F17" s="156"/>
      <c r="G17" s="156"/>
    </row>
    <row r="18" spans="1:7" s="168" customFormat="1" ht="27" customHeight="1" x14ac:dyDescent="0.35">
      <c r="B18" s="392" t="s">
        <v>140</v>
      </c>
      <c r="C18" s="392"/>
      <c r="D18" s="392"/>
      <c r="E18" s="392"/>
      <c r="F18" s="392"/>
      <c r="G18" s="392"/>
    </row>
    <row r="19" spans="1:7" s="168" customFormat="1" ht="64" customHeight="1" x14ac:dyDescent="0.75">
      <c r="B19" s="404" t="s">
        <v>262</v>
      </c>
      <c r="C19" s="405"/>
      <c r="D19" s="405"/>
      <c r="E19" s="405"/>
      <c r="F19" s="405"/>
      <c r="G19" s="405"/>
    </row>
    <row r="20" spans="1:7" s="168" customFormat="1" ht="14.5" x14ac:dyDescent="0.35">
      <c r="B20" s="166"/>
      <c r="C20" s="166"/>
      <c r="D20" s="166"/>
      <c r="E20" s="166"/>
      <c r="F20" s="166"/>
      <c r="G20" s="166"/>
    </row>
    <row r="21" spans="1:7" s="168" customFormat="1" ht="14.5" x14ac:dyDescent="0.35">
      <c r="A21" s="156" t="s">
        <v>141</v>
      </c>
      <c r="B21" s="156"/>
      <c r="C21" s="156"/>
      <c r="D21" s="156"/>
      <c r="E21" s="156"/>
      <c r="F21" s="156"/>
      <c r="G21" s="156"/>
    </row>
    <row r="22" spans="1:7" s="168" customFormat="1" ht="14.5" x14ac:dyDescent="0.35">
      <c r="A22" s="167"/>
      <c r="B22" s="388" t="s">
        <v>142</v>
      </c>
      <c r="C22" s="388"/>
      <c r="D22" s="388"/>
      <c r="E22" s="388"/>
      <c r="F22" s="156"/>
      <c r="G22" s="156"/>
    </row>
    <row r="23" spans="1:7" s="168" customFormat="1" ht="14.5" x14ac:dyDescent="0.35">
      <c r="A23" s="156" t="s">
        <v>117</v>
      </c>
      <c r="B23" s="156" t="s">
        <v>252</v>
      </c>
      <c r="C23" s="156"/>
      <c r="D23" s="156"/>
      <c r="E23" s="156"/>
      <c r="F23" s="156"/>
      <c r="G23" s="156"/>
    </row>
    <row r="24" spans="1:7" s="168" customFormat="1" ht="14.5" x14ac:dyDescent="0.35">
      <c r="A24" s="169"/>
      <c r="B24" s="156"/>
      <c r="C24" s="156"/>
      <c r="D24" s="156"/>
      <c r="E24" s="156"/>
      <c r="F24" s="156"/>
      <c r="G24" s="156"/>
    </row>
    <row r="25" spans="1:7" s="168" customFormat="1" ht="14.5" x14ac:dyDescent="0.35">
      <c r="A25" s="169"/>
      <c r="B25" s="156"/>
      <c r="C25" s="156"/>
      <c r="D25" s="156"/>
      <c r="E25" s="156"/>
      <c r="F25" s="156"/>
      <c r="G25" s="156"/>
    </row>
    <row r="26" spans="1:7" s="168" customFormat="1" ht="14.5" x14ac:dyDescent="0.35">
      <c r="A26" s="169"/>
      <c r="B26" s="156"/>
      <c r="C26" s="156"/>
      <c r="D26" s="156"/>
      <c r="E26" s="156"/>
      <c r="F26" s="156"/>
      <c r="G26" s="156"/>
    </row>
    <row r="27" spans="1:7" s="168" customFormat="1" ht="14.5" x14ac:dyDescent="0.35">
      <c r="A27" s="169"/>
      <c r="B27" s="156"/>
      <c r="C27" s="156"/>
      <c r="D27" s="156"/>
      <c r="E27" s="156"/>
      <c r="F27" s="156"/>
      <c r="G27" s="156"/>
    </row>
    <row r="28" spans="1:7" s="168" customFormat="1" ht="14.5" x14ac:dyDescent="0.35">
      <c r="A28" s="169"/>
      <c r="B28" s="156"/>
      <c r="C28" s="156"/>
      <c r="D28" s="156"/>
      <c r="E28" s="156"/>
      <c r="F28" s="156"/>
      <c r="G28" s="156"/>
    </row>
    <row r="29" spans="1:7" s="168" customFormat="1" ht="14.5" x14ac:dyDescent="0.35">
      <c r="A29" s="169"/>
      <c r="B29" s="156"/>
      <c r="C29" s="156"/>
      <c r="D29" s="156"/>
      <c r="E29" s="156"/>
      <c r="F29" s="156"/>
      <c r="G29" s="156"/>
    </row>
    <row r="30" spans="1:7" s="168" customFormat="1" ht="14.5" x14ac:dyDescent="0.35">
      <c r="A30" s="169"/>
      <c r="B30" s="156"/>
      <c r="C30" s="156"/>
      <c r="D30" s="156"/>
      <c r="E30" s="156"/>
      <c r="F30" s="156"/>
      <c r="G30" s="156"/>
    </row>
    <row r="31" spans="1:7" s="168" customFormat="1" ht="14.5" x14ac:dyDescent="0.35">
      <c r="A31" s="169"/>
      <c r="B31" s="156"/>
      <c r="C31" s="156"/>
      <c r="D31" s="156"/>
      <c r="E31" s="156"/>
      <c r="F31" s="156"/>
      <c r="G31" s="156"/>
    </row>
    <row r="32" spans="1:7" s="168" customFormat="1" ht="14.5" x14ac:dyDescent="0.35">
      <c r="A32" s="169"/>
      <c r="B32" s="156"/>
      <c r="C32" s="156"/>
      <c r="D32" s="156"/>
      <c r="E32" s="156"/>
      <c r="F32" s="156"/>
      <c r="G32" s="156"/>
    </row>
  </sheetData>
  <sheetProtection selectLockedCells="1"/>
  <mergeCells count="13">
    <mergeCell ref="B8:G8"/>
    <mergeCell ref="C4:G4"/>
    <mergeCell ref="C5:C6"/>
    <mergeCell ref="D5:D6"/>
    <mergeCell ref="E5:F5"/>
    <mergeCell ref="G5:G6"/>
    <mergeCell ref="B22:E22"/>
    <mergeCell ref="B9:G9"/>
    <mergeCell ref="B11:F11"/>
    <mergeCell ref="B12:F12"/>
    <mergeCell ref="B15:G16"/>
    <mergeCell ref="B18:G18"/>
    <mergeCell ref="B19:G19"/>
  </mergeCells>
  <phoneticPr fontId="42" type="noConversion"/>
  <pageMargins left="0.75" right="0.75" top="1" bottom="1" header="0" footer="0"/>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H36"/>
  <sheetViews>
    <sheetView topLeftCell="A10" zoomScaleSheetLayoutView="100" workbookViewId="0">
      <selection activeCell="K13" sqref="K13"/>
    </sheetView>
  </sheetViews>
  <sheetFormatPr baseColWidth="10" defaultColWidth="11.54296875" defaultRowHeight="12.5" x14ac:dyDescent="0.25"/>
  <cols>
    <col min="1" max="7" width="11.54296875" style="2"/>
    <col min="8" max="8" width="11.7265625" style="2" bestFit="1" customWidth="1"/>
    <col min="9" max="16384" width="11.54296875" style="2"/>
  </cols>
  <sheetData>
    <row r="1" spans="1:8" ht="13" x14ac:dyDescent="0.3">
      <c r="A1" s="17" t="s">
        <v>19</v>
      </c>
    </row>
    <row r="2" spans="1:8" x14ac:dyDescent="0.25">
      <c r="B2" s="18"/>
      <c r="C2" s="18"/>
      <c r="D2" s="18"/>
      <c r="E2" s="19"/>
      <c r="F2" s="19"/>
      <c r="G2" s="19"/>
      <c r="H2" s="20"/>
    </row>
    <row r="3" spans="1:8" ht="14.5" x14ac:dyDescent="0.35">
      <c r="A3" s="21"/>
      <c r="B3" s="25"/>
      <c r="C3" s="25"/>
      <c r="D3" s="25"/>
      <c r="E3" s="19"/>
      <c r="F3" s="19"/>
      <c r="G3" s="19"/>
      <c r="H3" s="22"/>
    </row>
    <row r="4" spans="1:8" ht="14.5" x14ac:dyDescent="0.35">
      <c r="A4" s="21"/>
      <c r="B4" s="23" t="s">
        <v>226</v>
      </c>
      <c r="C4" s="25"/>
      <c r="D4" s="25"/>
      <c r="E4" s="19"/>
      <c r="F4" s="19"/>
      <c r="G4" s="19"/>
      <c r="H4" s="22"/>
    </row>
    <row r="5" spans="1:8" ht="13" thickBot="1" x14ac:dyDescent="0.3">
      <c r="A5" s="21"/>
      <c r="B5" s="26"/>
      <c r="C5" s="26"/>
      <c r="D5" s="26"/>
      <c r="E5" s="24"/>
      <c r="F5" s="24"/>
      <c r="G5" s="24"/>
      <c r="H5" s="22"/>
    </row>
    <row r="6" spans="1:8" ht="13.5" thickBot="1" x14ac:dyDescent="0.35">
      <c r="A6" s="26"/>
      <c r="B6" s="27" t="s">
        <v>20</v>
      </c>
      <c r="C6" s="28" t="s">
        <v>21</v>
      </c>
      <c r="D6" s="28" t="s">
        <v>22</v>
      </c>
      <c r="E6" s="28" t="s">
        <v>23</v>
      </c>
      <c r="F6" s="198"/>
      <c r="G6" s="199"/>
      <c r="H6" s="18"/>
    </row>
    <row r="7" spans="1:8" ht="13.5" thickBot="1" x14ac:dyDescent="0.35">
      <c r="A7" s="21"/>
      <c r="B7" s="197"/>
      <c r="C7" s="197"/>
      <c r="D7" s="197"/>
      <c r="E7" s="297"/>
      <c r="F7" s="297"/>
      <c r="G7" s="297"/>
      <c r="H7" s="18"/>
    </row>
    <row r="8" spans="1:8" ht="13.5" thickBot="1" x14ac:dyDescent="0.35">
      <c r="A8" s="21"/>
      <c r="B8" s="29" t="s">
        <v>24</v>
      </c>
      <c r="C8" s="30"/>
      <c r="D8" s="30"/>
      <c r="E8" s="195" t="s">
        <v>25</v>
      </c>
      <c r="F8" s="193"/>
      <c r="G8" s="194"/>
      <c r="H8" s="21"/>
    </row>
    <row r="9" spans="1:8" ht="13.5" thickBot="1" x14ac:dyDescent="0.35">
      <c r="A9" s="21"/>
      <c r="B9" s="298" t="s">
        <v>26</v>
      </c>
      <c r="C9" s="298"/>
      <c r="D9" s="31"/>
      <c r="E9" s="299" t="s">
        <v>27</v>
      </c>
      <c r="F9" s="299"/>
      <c r="G9" s="32"/>
      <c r="H9" s="21"/>
    </row>
    <row r="10" spans="1:8" ht="13.5" thickBot="1" x14ac:dyDescent="0.35">
      <c r="A10" s="21"/>
      <c r="B10" s="299" t="s">
        <v>28</v>
      </c>
      <c r="C10" s="299"/>
      <c r="D10" s="299"/>
      <c r="E10" s="299"/>
      <c r="F10" s="299"/>
      <c r="G10" s="32"/>
      <c r="H10" s="21"/>
    </row>
    <row r="11" spans="1:8" ht="13.5" thickBot="1" x14ac:dyDescent="0.3">
      <c r="A11" s="21"/>
      <c r="B11" s="33"/>
      <c r="C11" s="26"/>
      <c r="D11" s="26"/>
      <c r="E11" s="24"/>
      <c r="F11" s="24"/>
      <c r="G11" s="24"/>
      <c r="H11" s="21"/>
    </row>
    <row r="12" spans="1:8" ht="16" thickBot="1" x14ac:dyDescent="0.4">
      <c r="A12" s="26"/>
      <c r="B12" s="34" t="s">
        <v>29</v>
      </c>
      <c r="C12" s="39"/>
      <c r="D12" s="40"/>
      <c r="E12" s="40"/>
      <c r="F12" s="40"/>
      <c r="G12" s="40"/>
      <c r="H12" s="41" t="s">
        <v>30</v>
      </c>
    </row>
    <row r="13" spans="1:8" ht="13.5" thickBot="1" x14ac:dyDescent="0.35">
      <c r="A13" s="26"/>
      <c r="B13" s="288" t="s">
        <v>259</v>
      </c>
      <c r="C13" s="288"/>
      <c r="D13" s="288"/>
      <c r="E13" s="288"/>
      <c r="F13" s="288"/>
      <c r="G13" s="288"/>
      <c r="H13" s="288"/>
    </row>
    <row r="14" spans="1:8" ht="39.5" thickBot="1" x14ac:dyDescent="0.35">
      <c r="A14" s="26"/>
      <c r="B14" s="289" t="s">
        <v>32</v>
      </c>
      <c r="C14" s="289"/>
      <c r="D14" s="289"/>
      <c r="E14" s="289"/>
      <c r="F14" s="289"/>
      <c r="G14" s="289"/>
      <c r="H14" s="35" t="s">
        <v>227</v>
      </c>
    </row>
    <row r="15" spans="1:8" ht="13.5" thickBot="1" x14ac:dyDescent="0.35">
      <c r="A15" s="26"/>
      <c r="B15" s="36">
        <v>1</v>
      </c>
      <c r="C15" s="37" t="s">
        <v>33</v>
      </c>
      <c r="D15" s="42"/>
      <c r="E15" s="43"/>
      <c r="F15" s="43"/>
      <c r="G15" s="44"/>
      <c r="H15" s="196">
        <v>404520</v>
      </c>
    </row>
    <row r="16" spans="1:8" ht="13.5" thickBot="1" x14ac:dyDescent="0.35">
      <c r="A16" s="26"/>
      <c r="B16" s="36">
        <v>2</v>
      </c>
      <c r="C16" s="290" t="s">
        <v>34</v>
      </c>
      <c r="D16" s="291"/>
      <c r="E16" s="291"/>
      <c r="F16" s="291"/>
      <c r="G16" s="292"/>
      <c r="H16" s="196">
        <v>35216</v>
      </c>
    </row>
    <row r="17" spans="1:8" ht="13.5" thickBot="1" x14ac:dyDescent="0.35">
      <c r="A17" s="26"/>
      <c r="B17" s="36">
        <v>3</v>
      </c>
      <c r="C17" s="290" t="s">
        <v>35</v>
      </c>
      <c r="D17" s="291"/>
      <c r="E17" s="291"/>
      <c r="F17" s="291"/>
      <c r="G17" s="292"/>
      <c r="H17" s="196">
        <v>118800</v>
      </c>
    </row>
    <row r="18" spans="1:8" ht="13.5" thickBot="1" x14ac:dyDescent="0.35">
      <c r="A18" s="26"/>
      <c r="B18" s="36">
        <v>4</v>
      </c>
      <c r="C18" s="290" t="s">
        <v>36</v>
      </c>
      <c r="D18" s="291"/>
      <c r="E18" s="291"/>
      <c r="F18" s="291"/>
      <c r="G18" s="292"/>
      <c r="H18" s="196">
        <v>457161</v>
      </c>
    </row>
    <row r="19" spans="1:8" ht="13.5" thickBot="1" x14ac:dyDescent="0.35">
      <c r="A19" s="26"/>
      <c r="B19" s="36">
        <v>5</v>
      </c>
      <c r="C19" s="290" t="s">
        <v>37</v>
      </c>
      <c r="D19" s="291"/>
      <c r="E19" s="291"/>
      <c r="F19" s="291"/>
      <c r="G19" s="292"/>
      <c r="H19" s="196">
        <v>68690</v>
      </c>
    </row>
    <row r="20" spans="1:8" ht="13.5" thickBot="1" x14ac:dyDescent="0.35">
      <c r="A20" s="26"/>
      <c r="B20" s="36">
        <v>6</v>
      </c>
      <c r="C20" s="290" t="s">
        <v>38</v>
      </c>
      <c r="D20" s="291"/>
      <c r="E20" s="291"/>
      <c r="F20" s="291"/>
      <c r="G20" s="292"/>
      <c r="H20" s="196">
        <v>55000</v>
      </c>
    </row>
    <row r="21" spans="1:8" ht="13.5" thickBot="1" x14ac:dyDescent="0.35">
      <c r="A21" s="26"/>
      <c r="B21" s="36">
        <v>7</v>
      </c>
      <c r="C21" s="290" t="s">
        <v>39</v>
      </c>
      <c r="D21" s="291"/>
      <c r="E21" s="291"/>
      <c r="F21" s="291"/>
      <c r="G21" s="292"/>
      <c r="H21" s="196">
        <v>29325</v>
      </c>
    </row>
    <row r="22" spans="1:8" ht="13.5" thickBot="1" x14ac:dyDescent="0.35">
      <c r="A22" s="26"/>
      <c r="B22" s="36">
        <v>8</v>
      </c>
      <c r="C22" s="290" t="s">
        <v>40</v>
      </c>
      <c r="D22" s="291"/>
      <c r="E22" s="291"/>
      <c r="F22" s="291"/>
      <c r="G22" s="292"/>
      <c r="H22" s="196">
        <v>5000</v>
      </c>
    </row>
    <row r="23" spans="1:8" ht="13.5" thickBot="1" x14ac:dyDescent="0.35">
      <c r="A23" s="26"/>
      <c r="B23" s="36">
        <v>9</v>
      </c>
      <c r="C23" s="290" t="s">
        <v>41</v>
      </c>
      <c r="D23" s="291"/>
      <c r="E23" s="291"/>
      <c r="F23" s="291"/>
      <c r="G23" s="292"/>
      <c r="H23" s="196">
        <v>0</v>
      </c>
    </row>
    <row r="24" spans="1:8" ht="13.5" thickBot="1" x14ac:dyDescent="0.35">
      <c r="A24" s="26"/>
      <c r="B24" s="293" t="s">
        <v>42</v>
      </c>
      <c r="C24" s="294"/>
      <c r="D24" s="294"/>
      <c r="E24" s="294"/>
      <c r="F24" s="294"/>
      <c r="G24" s="295"/>
      <c r="H24" s="38">
        <f>SUM(H15:H23)</f>
        <v>1173712</v>
      </c>
    </row>
    <row r="25" spans="1:8" ht="13.5" thickBot="1" x14ac:dyDescent="0.35">
      <c r="A25" s="26"/>
      <c r="B25" s="296" t="s">
        <v>31</v>
      </c>
      <c r="C25" s="296"/>
      <c r="D25" s="296"/>
      <c r="E25" s="296"/>
      <c r="F25" s="296"/>
      <c r="G25" s="296"/>
      <c r="H25" s="296"/>
    </row>
    <row r="26" spans="1:8" ht="39.5" thickBot="1" x14ac:dyDescent="0.35">
      <c r="A26" s="26"/>
      <c r="B26" s="289" t="s">
        <v>43</v>
      </c>
      <c r="C26" s="289"/>
      <c r="D26" s="289"/>
      <c r="E26" s="289"/>
      <c r="F26" s="289"/>
      <c r="G26" s="289"/>
      <c r="H26" s="35" t="s">
        <v>227</v>
      </c>
    </row>
    <row r="27" spans="1:8" ht="13.5" thickBot="1" x14ac:dyDescent="0.35">
      <c r="A27" s="26"/>
      <c r="B27" s="36">
        <v>1</v>
      </c>
      <c r="C27" s="290" t="s">
        <v>44</v>
      </c>
      <c r="D27" s="291"/>
      <c r="E27" s="291"/>
      <c r="F27" s="291"/>
      <c r="G27" s="292"/>
      <c r="H27" s="196">
        <v>429331</v>
      </c>
    </row>
    <row r="28" spans="1:8" ht="13.5" thickBot="1" x14ac:dyDescent="0.35">
      <c r="A28" s="26"/>
      <c r="B28" s="36">
        <v>2</v>
      </c>
      <c r="C28" s="290" t="s">
        <v>45</v>
      </c>
      <c r="D28" s="291"/>
      <c r="E28" s="291"/>
      <c r="F28" s="291"/>
      <c r="G28" s="292"/>
      <c r="H28" s="196">
        <v>419356</v>
      </c>
    </row>
    <row r="29" spans="1:8" ht="13.5" thickBot="1" x14ac:dyDescent="0.35">
      <c r="A29" s="18"/>
      <c r="B29" s="36">
        <v>3</v>
      </c>
      <c r="C29" s="290" t="s">
        <v>46</v>
      </c>
      <c r="D29" s="291"/>
      <c r="E29" s="291"/>
      <c r="F29" s="291"/>
      <c r="G29" s="292"/>
      <c r="H29" s="196">
        <v>33469</v>
      </c>
    </row>
    <row r="30" spans="1:8" ht="13.5" thickBot="1" x14ac:dyDescent="0.35">
      <c r="A30" s="18"/>
      <c r="B30" s="36">
        <v>4</v>
      </c>
      <c r="C30" s="290" t="s">
        <v>36</v>
      </c>
      <c r="D30" s="291"/>
      <c r="E30" s="291"/>
      <c r="F30" s="291"/>
      <c r="G30" s="292"/>
      <c r="H30" s="196">
        <v>59100</v>
      </c>
    </row>
    <row r="31" spans="1:8" ht="13.5" thickBot="1" x14ac:dyDescent="0.35">
      <c r="A31" s="18"/>
      <c r="B31" s="36">
        <v>5</v>
      </c>
      <c r="C31" s="290" t="s">
        <v>47</v>
      </c>
      <c r="D31" s="291"/>
      <c r="E31" s="291"/>
      <c r="F31" s="291"/>
      <c r="G31" s="292"/>
      <c r="H31" s="196">
        <v>0</v>
      </c>
    </row>
    <row r="32" spans="1:8" ht="13.5" thickBot="1" x14ac:dyDescent="0.35">
      <c r="A32" s="18"/>
      <c r="B32" s="36">
        <v>6</v>
      </c>
      <c r="C32" s="290" t="s">
        <v>48</v>
      </c>
      <c r="D32" s="291"/>
      <c r="E32" s="291"/>
      <c r="F32" s="291"/>
      <c r="G32" s="292"/>
      <c r="H32" s="196">
        <v>189554</v>
      </c>
    </row>
    <row r="33" spans="1:8" ht="13.5" thickBot="1" x14ac:dyDescent="0.35">
      <c r="A33" s="18"/>
      <c r="B33" s="36">
        <v>7</v>
      </c>
      <c r="C33" s="290" t="s">
        <v>39</v>
      </c>
      <c r="D33" s="291"/>
      <c r="E33" s="291"/>
      <c r="F33" s="291"/>
      <c r="G33" s="292"/>
      <c r="H33" s="196">
        <v>6233</v>
      </c>
    </row>
    <row r="34" spans="1:8" ht="13.5" thickBot="1" x14ac:dyDescent="0.35">
      <c r="A34" s="18"/>
      <c r="B34" s="36">
        <v>8</v>
      </c>
      <c r="C34" s="290" t="s">
        <v>40</v>
      </c>
      <c r="D34" s="291"/>
      <c r="E34" s="291"/>
      <c r="F34" s="291"/>
      <c r="G34" s="292"/>
      <c r="H34" s="196">
        <v>5000</v>
      </c>
    </row>
    <row r="35" spans="1:8" ht="13.5" thickBot="1" x14ac:dyDescent="0.35">
      <c r="A35" s="18"/>
      <c r="B35" s="36">
        <v>9</v>
      </c>
      <c r="C35" s="290" t="s">
        <v>41</v>
      </c>
      <c r="D35" s="291"/>
      <c r="E35" s="291"/>
      <c r="F35" s="291"/>
      <c r="G35" s="292"/>
      <c r="H35" s="196">
        <v>31669</v>
      </c>
    </row>
    <row r="36" spans="1:8" ht="13.5" thickBot="1" x14ac:dyDescent="0.35">
      <c r="A36" s="18"/>
      <c r="B36" s="293" t="s">
        <v>49</v>
      </c>
      <c r="C36" s="294"/>
      <c r="D36" s="294"/>
      <c r="E36" s="294"/>
      <c r="F36" s="294"/>
      <c r="G36" s="295"/>
      <c r="H36" s="38">
        <f>SUM(H27:H35)</f>
        <v>1173712</v>
      </c>
    </row>
  </sheetData>
  <sheetProtection selectLockedCells="1" selectUnlockedCells="1"/>
  <mergeCells count="27">
    <mergeCell ref="C30:G30"/>
    <mergeCell ref="E7:G7"/>
    <mergeCell ref="B9:C9"/>
    <mergeCell ref="E9:F9"/>
    <mergeCell ref="B10:F10"/>
    <mergeCell ref="C19:G19"/>
    <mergeCell ref="C23:G23"/>
    <mergeCell ref="C17:G17"/>
    <mergeCell ref="C18:G18"/>
    <mergeCell ref="C20:G20"/>
    <mergeCell ref="C21:G21"/>
    <mergeCell ref="B36:G36"/>
    <mergeCell ref="C31:G31"/>
    <mergeCell ref="C32:G32"/>
    <mergeCell ref="C33:G33"/>
    <mergeCell ref="C34:G34"/>
    <mergeCell ref="C35:G35"/>
    <mergeCell ref="B13:H13"/>
    <mergeCell ref="B14:G14"/>
    <mergeCell ref="C16:G16"/>
    <mergeCell ref="C29:G29"/>
    <mergeCell ref="C22:G22"/>
    <mergeCell ref="C28:G28"/>
    <mergeCell ref="C27:G27"/>
    <mergeCell ref="B24:G24"/>
    <mergeCell ref="B26:G26"/>
    <mergeCell ref="B25:H25"/>
  </mergeCells>
  <phoneticPr fontId="42" type="noConversion"/>
  <pageMargins left="0.75" right="0.75" top="1" bottom="1" header="0" footer="0"/>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sheetPr>
  <dimension ref="B2:G7"/>
  <sheetViews>
    <sheetView topLeftCell="A4" zoomScaleSheetLayoutView="100" workbookViewId="0">
      <selection activeCell="I5" sqref="I5"/>
    </sheetView>
  </sheetViews>
  <sheetFormatPr baseColWidth="10" defaultColWidth="11.54296875" defaultRowHeight="12.5" x14ac:dyDescent="0.25"/>
  <cols>
    <col min="1" max="1" width="6.81640625" style="2" customWidth="1"/>
    <col min="2" max="5" width="11.54296875" style="2"/>
    <col min="6" max="6" width="16.453125" style="2" customWidth="1"/>
    <col min="7" max="7" width="35.54296875" style="2" customWidth="1"/>
    <col min="8" max="16384" width="11.54296875" style="2"/>
  </cols>
  <sheetData>
    <row r="2" spans="2:7" ht="13" thickBot="1" x14ac:dyDescent="0.3"/>
    <row r="3" spans="2:7" ht="54.75" customHeight="1" thickBot="1" x14ac:dyDescent="0.3">
      <c r="B3" s="302" t="s">
        <v>50</v>
      </c>
      <c r="C3" s="302"/>
      <c r="D3" s="302"/>
      <c r="E3" s="302"/>
      <c r="F3" s="302"/>
      <c r="G3" s="302"/>
    </row>
    <row r="4" spans="2:7" ht="104.25" customHeight="1" thickBot="1" x14ac:dyDescent="0.3">
      <c r="B4" s="303"/>
      <c r="C4" s="303"/>
      <c r="D4" s="303"/>
      <c r="E4" s="303"/>
      <c r="F4" s="303"/>
      <c r="G4" s="201" t="s">
        <v>228</v>
      </c>
    </row>
    <row r="5" spans="2:7" ht="54.75" customHeight="1" thickBot="1" x14ac:dyDescent="0.3">
      <c r="B5" s="304" t="s">
        <v>51</v>
      </c>
      <c r="C5" s="305"/>
      <c r="D5" s="305"/>
      <c r="E5" s="305"/>
      <c r="F5" s="306"/>
      <c r="G5" s="202">
        <v>73000</v>
      </c>
    </row>
    <row r="6" spans="2:7" ht="54.75" customHeight="1" thickBot="1" x14ac:dyDescent="0.3">
      <c r="B6" s="300" t="s">
        <v>52</v>
      </c>
      <c r="C6" s="300"/>
      <c r="D6" s="300"/>
      <c r="E6" s="300"/>
      <c r="F6" s="300"/>
      <c r="G6" s="203">
        <v>22000</v>
      </c>
    </row>
    <row r="7" spans="2:7" ht="54.75" customHeight="1" thickBot="1" x14ac:dyDescent="0.3">
      <c r="B7" s="301" t="s">
        <v>53</v>
      </c>
      <c r="C7" s="301"/>
      <c r="D7" s="301"/>
      <c r="E7" s="301"/>
      <c r="F7" s="301"/>
      <c r="G7" s="204">
        <f>SUM(G5:G6)</f>
        <v>95000</v>
      </c>
    </row>
  </sheetData>
  <sheetProtection selectLockedCells="1" selectUnlockedCells="1"/>
  <mergeCells count="5">
    <mergeCell ref="B6:F6"/>
    <mergeCell ref="B7:F7"/>
    <mergeCell ref="B3:G3"/>
    <mergeCell ref="B4:F4"/>
    <mergeCell ref="B5:F5"/>
  </mergeCells>
  <phoneticPr fontId="42" type="noConversion"/>
  <pageMargins left="0.75" right="0.75" top="1" bottom="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B2:J19"/>
  <sheetViews>
    <sheetView topLeftCell="A13" zoomScale="70" zoomScaleSheetLayoutView="100" workbookViewId="0">
      <selection activeCell="K11" sqref="K11"/>
    </sheetView>
  </sheetViews>
  <sheetFormatPr baseColWidth="10" defaultColWidth="11.54296875" defaultRowHeight="12.5" x14ac:dyDescent="0.25"/>
  <cols>
    <col min="1" max="3" width="11.54296875" style="2"/>
    <col min="4" max="4" width="18.26953125" style="2" customWidth="1"/>
    <col min="5" max="5" width="45.26953125" style="2" customWidth="1"/>
    <col min="6" max="16384" width="11.54296875" style="2"/>
  </cols>
  <sheetData>
    <row r="2" spans="2:10" ht="13" thickBot="1" x14ac:dyDescent="0.3"/>
    <row r="3" spans="2:10" ht="45" customHeight="1" x14ac:dyDescent="0.25">
      <c r="B3" s="307" t="s">
        <v>261</v>
      </c>
      <c r="C3" s="308"/>
      <c r="D3" s="308"/>
      <c r="E3" s="309"/>
    </row>
    <row r="4" spans="2:10" ht="45" customHeight="1" thickBot="1" x14ac:dyDescent="0.3">
      <c r="B4" s="310"/>
      <c r="C4" s="311"/>
      <c r="D4" s="311"/>
      <c r="E4" s="312"/>
    </row>
    <row r="5" spans="2:10" ht="13" thickBot="1" x14ac:dyDescent="0.3">
      <c r="B5" s="45"/>
      <c r="C5" s="45"/>
      <c r="D5" s="45"/>
      <c r="E5" s="45"/>
    </row>
    <row r="6" spans="2:10" ht="67.5" customHeight="1" thickBot="1" x14ac:dyDescent="0.3">
      <c r="B6" s="313" t="s">
        <v>54</v>
      </c>
      <c r="C6" s="313"/>
      <c r="D6" s="313"/>
      <c r="E6" s="268" t="s">
        <v>229</v>
      </c>
    </row>
    <row r="7" spans="2:10" ht="39" customHeight="1" x14ac:dyDescent="0.25">
      <c r="B7" s="314" t="s">
        <v>55</v>
      </c>
      <c r="C7" s="314"/>
      <c r="D7" s="315"/>
      <c r="E7" s="269">
        <v>0</v>
      </c>
      <c r="F7" s="318"/>
      <c r="G7" s="318"/>
      <c r="H7" s="318"/>
      <c r="I7" s="318"/>
      <c r="J7" s="318"/>
    </row>
    <row r="8" spans="2:10" ht="39" customHeight="1" x14ac:dyDescent="0.25">
      <c r="B8" s="316" t="s">
        <v>56</v>
      </c>
      <c r="C8" s="316"/>
      <c r="D8" s="317"/>
      <c r="E8" s="270">
        <v>453.12</v>
      </c>
      <c r="F8" s="318"/>
      <c r="G8" s="318"/>
      <c r="H8" s="318"/>
      <c r="I8" s="318"/>
      <c r="J8" s="318"/>
    </row>
    <row r="9" spans="2:10" ht="39" customHeight="1" x14ac:dyDescent="0.25">
      <c r="B9" s="316" t="s">
        <v>231</v>
      </c>
      <c r="C9" s="316"/>
      <c r="D9" s="317"/>
      <c r="E9" s="270"/>
      <c r="F9" s="318"/>
      <c r="G9" s="318"/>
      <c r="H9" s="318"/>
      <c r="I9" s="318"/>
      <c r="J9" s="318"/>
    </row>
    <row r="10" spans="2:10" ht="39" customHeight="1" x14ac:dyDescent="0.25">
      <c r="B10" s="316" t="s">
        <v>57</v>
      </c>
      <c r="C10" s="316"/>
      <c r="D10" s="317"/>
      <c r="E10" s="270">
        <v>1528</v>
      </c>
      <c r="F10" s="318"/>
      <c r="G10" s="318"/>
      <c r="H10" s="318"/>
      <c r="I10" s="318"/>
      <c r="J10" s="318"/>
    </row>
    <row r="11" spans="2:10" ht="39" customHeight="1" x14ac:dyDescent="0.25">
      <c r="B11" s="316" t="s">
        <v>58</v>
      </c>
      <c r="C11" s="316"/>
      <c r="D11" s="317"/>
      <c r="E11" s="270">
        <v>1456.89</v>
      </c>
      <c r="F11" s="318"/>
      <c r="G11" s="318"/>
      <c r="H11" s="318"/>
      <c r="I11" s="318"/>
      <c r="J11" s="318"/>
    </row>
    <row r="12" spans="2:10" ht="39" customHeight="1" x14ac:dyDescent="0.25">
      <c r="B12" s="316" t="s">
        <v>59</v>
      </c>
      <c r="C12" s="316"/>
      <c r="D12" s="317"/>
      <c r="E12" s="270">
        <v>1580.05</v>
      </c>
      <c r="F12" s="318"/>
      <c r="G12" s="318"/>
      <c r="H12" s="318"/>
      <c r="I12" s="318"/>
      <c r="J12" s="318"/>
    </row>
    <row r="13" spans="2:10" ht="39" customHeight="1" x14ac:dyDescent="0.25">
      <c r="B13" s="316" t="s">
        <v>170</v>
      </c>
      <c r="C13" s="316"/>
      <c r="D13" s="317"/>
      <c r="E13" s="270">
        <v>547.02020000000005</v>
      </c>
      <c r="F13" s="318"/>
      <c r="G13" s="318"/>
      <c r="H13" s="318"/>
      <c r="I13" s="318"/>
      <c r="J13" s="318"/>
    </row>
    <row r="14" spans="2:10" ht="39" customHeight="1" x14ac:dyDescent="0.25">
      <c r="B14" s="316" t="s">
        <v>195</v>
      </c>
      <c r="C14" s="316"/>
      <c r="D14" s="317"/>
      <c r="E14" s="270">
        <v>2512.36</v>
      </c>
      <c r="F14" s="263"/>
      <c r="G14" s="263"/>
      <c r="H14" s="263"/>
      <c r="I14" s="263"/>
      <c r="J14" s="263"/>
    </row>
    <row r="15" spans="2:10" ht="39" customHeight="1" x14ac:dyDescent="0.25">
      <c r="B15" s="316" t="s">
        <v>196</v>
      </c>
      <c r="C15" s="316"/>
      <c r="D15" s="317"/>
      <c r="E15" s="270">
        <v>3575.23</v>
      </c>
      <c r="F15" s="263"/>
      <c r="G15" s="263"/>
      <c r="H15" s="263"/>
      <c r="I15" s="263"/>
      <c r="J15" s="263"/>
    </row>
    <row r="16" spans="2:10" ht="39" customHeight="1" x14ac:dyDescent="0.25">
      <c r="B16" s="316" t="s">
        <v>215</v>
      </c>
      <c r="C16" s="316"/>
      <c r="D16" s="317"/>
      <c r="E16" s="270">
        <v>355.21</v>
      </c>
      <c r="F16" s="263"/>
      <c r="G16" s="263"/>
      <c r="H16" s="263"/>
      <c r="I16" s="263"/>
      <c r="J16" s="263"/>
    </row>
    <row r="17" spans="2:10" ht="39" customHeight="1" x14ac:dyDescent="0.25">
      <c r="B17" s="316" t="s">
        <v>230</v>
      </c>
      <c r="C17" s="316"/>
      <c r="D17" s="317"/>
      <c r="E17" s="270">
        <v>452.25</v>
      </c>
      <c r="F17" s="263"/>
      <c r="G17" s="263"/>
      <c r="H17" s="263"/>
      <c r="I17" s="263"/>
      <c r="J17" s="263"/>
    </row>
    <row r="18" spans="2:10" ht="39" customHeight="1" thickBot="1" x14ac:dyDescent="0.3">
      <c r="B18" s="316"/>
      <c r="C18" s="316"/>
      <c r="D18" s="317"/>
      <c r="E18" s="271"/>
      <c r="F18" s="263"/>
      <c r="G18" s="263"/>
      <c r="H18" s="263"/>
      <c r="I18" s="263"/>
      <c r="J18" s="263"/>
    </row>
    <row r="19" spans="2:10" ht="51.75" customHeight="1" thickBot="1" x14ac:dyDescent="0.3">
      <c r="B19" s="319" t="s">
        <v>60</v>
      </c>
      <c r="C19" s="319"/>
      <c r="D19" s="319"/>
      <c r="E19" s="200">
        <f>SUM(E7:E18)</f>
        <v>12460.1302</v>
      </c>
    </row>
  </sheetData>
  <sheetProtection selectLockedCells="1" selectUnlockedCells="1"/>
  <mergeCells count="16">
    <mergeCell ref="F7:J13"/>
    <mergeCell ref="B12:D12"/>
    <mergeCell ref="B19:D19"/>
    <mergeCell ref="B10:D10"/>
    <mergeCell ref="B11:D11"/>
    <mergeCell ref="B13:D13"/>
    <mergeCell ref="B15:D15"/>
    <mergeCell ref="B3:E4"/>
    <mergeCell ref="B6:D6"/>
    <mergeCell ref="B7:D7"/>
    <mergeCell ref="B8:D8"/>
    <mergeCell ref="B18:D18"/>
    <mergeCell ref="B14:D14"/>
    <mergeCell ref="B16:D16"/>
    <mergeCell ref="B17:D17"/>
    <mergeCell ref="B9:D9"/>
  </mergeCells>
  <phoneticPr fontId="42" type="noConversion"/>
  <pageMargins left="0.75" right="0.75" top="1" bottom="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C1:I31"/>
  <sheetViews>
    <sheetView topLeftCell="A19" zoomScale="115" zoomScaleNormal="115" zoomScaleSheetLayoutView="100" workbookViewId="0">
      <selection activeCell="K14" sqref="K14"/>
    </sheetView>
  </sheetViews>
  <sheetFormatPr baseColWidth="10" defaultColWidth="11.54296875" defaultRowHeight="12.5" x14ac:dyDescent="0.25"/>
  <cols>
    <col min="1" max="1" width="4.7265625" style="2" customWidth="1"/>
    <col min="2" max="2" width="3.7265625" style="2" customWidth="1"/>
    <col min="3" max="3" width="11.54296875" style="2"/>
    <col min="4" max="4" width="15.7265625" style="2" customWidth="1"/>
    <col min="5" max="5" width="14.81640625" style="2" customWidth="1"/>
    <col min="6" max="6" width="14" style="2" customWidth="1"/>
    <col min="7" max="7" width="16.26953125" style="2" customWidth="1"/>
    <col min="8" max="8" width="20.453125" style="2" customWidth="1"/>
    <col min="9" max="9" width="16.1796875" style="2" customWidth="1"/>
    <col min="10" max="10" width="3.453125" style="2" customWidth="1"/>
    <col min="11" max="16384" width="11.54296875" style="2"/>
  </cols>
  <sheetData>
    <row r="1" spans="3:9" ht="13" thickBot="1" x14ac:dyDescent="0.3"/>
    <row r="2" spans="3:9" ht="13.5" thickBot="1" x14ac:dyDescent="0.35">
      <c r="C2" s="330" t="s">
        <v>61</v>
      </c>
      <c r="D2" s="331"/>
      <c r="E2" s="331"/>
      <c r="F2" s="331"/>
      <c r="G2" s="331"/>
      <c r="H2" s="331"/>
      <c r="I2" s="332"/>
    </row>
    <row r="3" spans="3:9" ht="13.5" thickBot="1" x14ac:dyDescent="0.35">
      <c r="C3" s="171"/>
      <c r="D3" s="171"/>
      <c r="E3" s="171"/>
      <c r="F3" s="171"/>
      <c r="G3" s="171"/>
      <c r="H3" s="171"/>
      <c r="I3" s="171"/>
    </row>
    <row r="4" spans="3:9" ht="13.5" thickBot="1" x14ac:dyDescent="0.35">
      <c r="C4" s="323" t="s">
        <v>232</v>
      </c>
      <c r="D4" s="323"/>
      <c r="E4" s="323"/>
      <c r="F4" s="323"/>
      <c r="G4" s="323"/>
      <c r="H4" s="323"/>
      <c r="I4" s="323"/>
    </row>
    <row r="5" spans="3:9" ht="13.5" thickBot="1" x14ac:dyDescent="0.35">
      <c r="C5" s="324" t="s">
        <v>62</v>
      </c>
      <c r="D5" s="325" t="s">
        <v>234</v>
      </c>
      <c r="E5" s="328" t="s">
        <v>233</v>
      </c>
      <c r="F5" s="328"/>
      <c r="G5" s="328"/>
      <c r="H5" s="329" t="s">
        <v>146</v>
      </c>
      <c r="I5" s="325" t="s">
        <v>235</v>
      </c>
    </row>
    <row r="6" spans="3:9" ht="26.5" thickBot="1" x14ac:dyDescent="0.35">
      <c r="C6" s="324"/>
      <c r="D6" s="325"/>
      <c r="E6" s="172" t="s">
        <v>63</v>
      </c>
      <c r="F6" s="173" t="s">
        <v>205</v>
      </c>
      <c r="G6" s="174" t="s">
        <v>64</v>
      </c>
      <c r="H6" s="329"/>
      <c r="I6" s="325"/>
    </row>
    <row r="7" spans="3:9" ht="13.5" thickBot="1" x14ac:dyDescent="0.35">
      <c r="C7" s="175" t="s">
        <v>65</v>
      </c>
      <c r="D7" s="176">
        <v>427025</v>
      </c>
      <c r="E7" s="177">
        <v>393625</v>
      </c>
      <c r="F7" s="178">
        <v>15458</v>
      </c>
      <c r="G7" s="179">
        <f>E7+F7</f>
        <v>409083</v>
      </c>
      <c r="H7" s="180">
        <f>G7/D7</f>
        <v>0.95798372460628767</v>
      </c>
      <c r="I7" s="181">
        <f>(G7-D7)/D7</f>
        <v>-4.2016275393712312E-2</v>
      </c>
    </row>
    <row r="8" spans="3:9" ht="13.5" thickBot="1" x14ac:dyDescent="0.35">
      <c r="C8" s="175" t="s">
        <v>66</v>
      </c>
      <c r="D8" s="176">
        <v>38269</v>
      </c>
      <c r="E8" s="177">
        <v>38123</v>
      </c>
      <c r="F8" s="178">
        <v>6571</v>
      </c>
      <c r="G8" s="179">
        <f>E8+F8</f>
        <v>44694</v>
      </c>
      <c r="H8" s="180">
        <f>G8/D8</f>
        <v>1.1678904596409627</v>
      </c>
      <c r="I8" s="181">
        <f>(G8-D8)/D8</f>
        <v>0.16789045964096266</v>
      </c>
    </row>
    <row r="9" spans="3:9" ht="13.5" thickBot="1" x14ac:dyDescent="0.35">
      <c r="C9" s="175" t="s">
        <v>67</v>
      </c>
      <c r="D9" s="176">
        <v>108656</v>
      </c>
      <c r="E9" s="177">
        <v>80459</v>
      </c>
      <c r="F9" s="178">
        <v>10104</v>
      </c>
      <c r="G9" s="179">
        <f>E9+F9</f>
        <v>90563</v>
      </c>
      <c r="H9" s="180">
        <f>G9/D9</f>
        <v>0.83348365483728459</v>
      </c>
      <c r="I9" s="181">
        <f>(G9-D9)/D9</f>
        <v>-0.16651634516271535</v>
      </c>
    </row>
    <row r="10" spans="3:9" ht="13.5" thickBot="1" x14ac:dyDescent="0.35">
      <c r="C10" s="182"/>
      <c r="D10" s="183"/>
      <c r="E10" s="183"/>
      <c r="F10" s="183"/>
      <c r="G10" s="183"/>
      <c r="H10" s="183"/>
      <c r="I10" s="182"/>
    </row>
    <row r="11" spans="3:9" ht="13.5" thickBot="1" x14ac:dyDescent="0.35">
      <c r="C11" s="323" t="s">
        <v>206</v>
      </c>
      <c r="D11" s="323"/>
      <c r="E11" s="323"/>
      <c r="F11" s="323"/>
      <c r="G11" s="323"/>
      <c r="H11" s="323"/>
      <c r="I11" s="323"/>
    </row>
    <row r="12" spans="3:9" ht="13.9" customHeight="1" thickBot="1" x14ac:dyDescent="0.35">
      <c r="C12" s="324" t="s">
        <v>62</v>
      </c>
      <c r="D12" s="325" t="s">
        <v>214</v>
      </c>
      <c r="E12" s="328" t="s">
        <v>207</v>
      </c>
      <c r="F12" s="328"/>
      <c r="G12" s="328"/>
      <c r="H12" s="329" t="s">
        <v>146</v>
      </c>
      <c r="I12" s="325" t="s">
        <v>208</v>
      </c>
    </row>
    <row r="13" spans="3:9" ht="26.5" thickBot="1" x14ac:dyDescent="0.35">
      <c r="C13" s="324"/>
      <c r="D13" s="325"/>
      <c r="E13" s="172" t="s">
        <v>63</v>
      </c>
      <c r="F13" s="173" t="s">
        <v>205</v>
      </c>
      <c r="G13" s="174" t="s">
        <v>64</v>
      </c>
      <c r="H13" s="329"/>
      <c r="I13" s="325"/>
    </row>
    <row r="14" spans="3:9" ht="13.5" thickBot="1" x14ac:dyDescent="0.35">
      <c r="C14" s="175" t="s">
        <v>65</v>
      </c>
      <c r="D14" s="176">
        <v>494089</v>
      </c>
      <c r="E14" s="177">
        <v>462569</v>
      </c>
      <c r="F14" s="178">
        <v>24305</v>
      </c>
      <c r="G14" s="179">
        <f>E14+F14</f>
        <v>486874</v>
      </c>
      <c r="H14" s="180">
        <f>G14/D14</f>
        <v>0.9853973676807215</v>
      </c>
      <c r="I14" s="181">
        <f>(G14-D14)/D14</f>
        <v>-1.4602632319278511E-2</v>
      </c>
    </row>
    <row r="15" spans="3:9" ht="13.5" thickBot="1" x14ac:dyDescent="0.35">
      <c r="C15" s="175" t="s">
        <v>66</v>
      </c>
      <c r="D15" s="176">
        <v>38789</v>
      </c>
      <c r="E15" s="177">
        <v>35525</v>
      </c>
      <c r="F15" s="178">
        <v>7966</v>
      </c>
      <c r="G15" s="179">
        <f>E15+F15</f>
        <v>43491</v>
      </c>
      <c r="H15" s="180">
        <f>G15/D15</f>
        <v>1.1212199334862976</v>
      </c>
      <c r="I15" s="181">
        <f>(G15-D15)/D15</f>
        <v>0.12121993348629766</v>
      </c>
    </row>
    <row r="16" spans="3:9" ht="13.5" thickBot="1" x14ac:dyDescent="0.35">
      <c r="C16" s="175" t="s">
        <v>67</v>
      </c>
      <c r="D16" s="176">
        <v>110311</v>
      </c>
      <c r="E16" s="177">
        <v>85056</v>
      </c>
      <c r="F16" s="178">
        <v>36417</v>
      </c>
      <c r="G16" s="179">
        <f>E16+F16</f>
        <v>121473</v>
      </c>
      <c r="H16" s="180">
        <f>G16/D16</f>
        <v>1.1011866450308674</v>
      </c>
      <c r="I16" s="181">
        <f>(G16-D16)/D16</f>
        <v>0.10118664503086727</v>
      </c>
    </row>
    <row r="17" spans="3:9" ht="13.5" thickBot="1" x14ac:dyDescent="0.35">
      <c r="C17" s="182"/>
      <c r="D17" s="183"/>
      <c r="E17" s="183"/>
      <c r="F17" s="183"/>
      <c r="G17" s="183"/>
      <c r="H17" s="183"/>
      <c r="I17" s="182"/>
    </row>
    <row r="18" spans="3:9" ht="13.5" thickBot="1" x14ac:dyDescent="0.35">
      <c r="C18" s="323" t="s">
        <v>199</v>
      </c>
      <c r="D18" s="323"/>
      <c r="E18" s="323"/>
      <c r="F18" s="323"/>
      <c r="G18" s="323"/>
      <c r="H18" s="323"/>
      <c r="I18" s="323"/>
    </row>
    <row r="19" spans="3:9" ht="13.9" customHeight="1" thickBot="1" x14ac:dyDescent="0.35">
      <c r="C19" s="324" t="s">
        <v>62</v>
      </c>
      <c r="D19" s="325" t="s">
        <v>200</v>
      </c>
      <c r="E19" s="328" t="s">
        <v>197</v>
      </c>
      <c r="F19" s="328"/>
      <c r="G19" s="328"/>
      <c r="H19" s="329" t="s">
        <v>146</v>
      </c>
      <c r="I19" s="325" t="s">
        <v>204</v>
      </c>
    </row>
    <row r="20" spans="3:9" ht="26.5" thickBot="1" x14ac:dyDescent="0.35">
      <c r="C20" s="324"/>
      <c r="D20" s="325"/>
      <c r="E20" s="172" t="s">
        <v>63</v>
      </c>
      <c r="F20" s="173" t="s">
        <v>205</v>
      </c>
      <c r="G20" s="174" t="s">
        <v>64</v>
      </c>
      <c r="H20" s="329"/>
      <c r="I20" s="325"/>
    </row>
    <row r="21" spans="3:9" ht="13.5" thickBot="1" x14ac:dyDescent="0.35">
      <c r="C21" s="175" t="s">
        <v>65</v>
      </c>
      <c r="D21" s="176">
        <v>429923</v>
      </c>
      <c r="E21" s="177">
        <v>405479</v>
      </c>
      <c r="F21" s="178">
        <v>7412</v>
      </c>
      <c r="G21" s="179">
        <f>E21+F21</f>
        <v>412891</v>
      </c>
      <c r="H21" s="180">
        <f>G21/D21</f>
        <v>0.96038360357552399</v>
      </c>
      <c r="I21" s="181">
        <f>(G21-D21)/D21</f>
        <v>-3.9616396424476008E-2</v>
      </c>
    </row>
    <row r="22" spans="3:9" ht="13.5" thickBot="1" x14ac:dyDescent="0.35">
      <c r="C22" s="175" t="s">
        <v>66</v>
      </c>
      <c r="D22" s="176">
        <v>35569</v>
      </c>
      <c r="E22" s="177">
        <v>32270</v>
      </c>
      <c r="F22" s="178">
        <v>2101</v>
      </c>
      <c r="G22" s="179">
        <f>E22+F22</f>
        <v>34371</v>
      </c>
      <c r="H22" s="180">
        <f>G22/D22</f>
        <v>0.96631898563355734</v>
      </c>
      <c r="I22" s="181">
        <f>(G22-D22)/D22</f>
        <v>-3.3681014366442691E-2</v>
      </c>
    </row>
    <row r="23" spans="3:9" ht="13.5" thickBot="1" x14ac:dyDescent="0.35">
      <c r="C23" s="175" t="s">
        <v>67</v>
      </c>
      <c r="D23" s="176">
        <v>95761</v>
      </c>
      <c r="E23" s="177">
        <v>69644</v>
      </c>
      <c r="F23" s="178">
        <v>7912</v>
      </c>
      <c r="G23" s="179">
        <f>E23+F23</f>
        <v>77556</v>
      </c>
      <c r="H23" s="180">
        <f>G23/D23</f>
        <v>0.80989129186203157</v>
      </c>
      <c r="I23" s="181">
        <f>(G23-D23)/D23</f>
        <v>-0.19010870813796849</v>
      </c>
    </row>
    <row r="24" spans="3:9" ht="13" x14ac:dyDescent="0.3">
      <c r="C24" s="182"/>
      <c r="D24" s="183"/>
      <c r="E24" s="183"/>
      <c r="F24" s="183"/>
      <c r="G24" s="183"/>
      <c r="H24" s="183"/>
      <c r="I24" s="182"/>
    </row>
    <row r="25" spans="3:9" ht="13.5" thickBot="1" x14ac:dyDescent="0.35">
      <c r="C25" s="182"/>
      <c r="D25" s="183"/>
      <c r="E25" s="183"/>
      <c r="F25" s="183"/>
      <c r="G25" s="183"/>
      <c r="H25" s="183"/>
      <c r="I25" s="182"/>
    </row>
    <row r="26" spans="3:9" ht="13.5" thickBot="1" x14ac:dyDescent="0.35">
      <c r="C26" s="330" t="s">
        <v>68</v>
      </c>
      <c r="D26" s="331"/>
      <c r="E26" s="331"/>
      <c r="F26" s="331"/>
      <c r="G26" s="331"/>
      <c r="H26" s="332"/>
      <c r="I26" s="184"/>
    </row>
    <row r="27" spans="3:9" ht="13.9" customHeight="1" thickBot="1" x14ac:dyDescent="0.35">
      <c r="C27" s="185" t="s">
        <v>62</v>
      </c>
      <c r="D27" s="326" t="s">
        <v>69</v>
      </c>
      <c r="E27" s="326"/>
      <c r="F27" s="327" t="s">
        <v>236</v>
      </c>
      <c r="G27" s="327"/>
      <c r="H27" s="186" t="s">
        <v>70</v>
      </c>
      <c r="I27" s="184"/>
    </row>
    <row r="28" spans="3:9" ht="13.5" thickBot="1" x14ac:dyDescent="0.35">
      <c r="C28" s="187" t="s">
        <v>65</v>
      </c>
      <c r="D28" s="320">
        <f>AVERAGE(I7,I14,I21)</f>
        <v>-3.2078434712488946E-2</v>
      </c>
      <c r="E28" s="320"/>
      <c r="F28" s="321">
        <f>'F1.1.1. '!H15</f>
        <v>404520</v>
      </c>
      <c r="G28" s="321"/>
      <c r="H28" s="188">
        <f>F28*D28</f>
        <v>-12976.368409896028</v>
      </c>
      <c r="I28" s="184"/>
    </row>
    <row r="29" spans="3:9" ht="13.5" thickBot="1" x14ac:dyDescent="0.35">
      <c r="C29" s="189" t="s">
        <v>66</v>
      </c>
      <c r="D29" s="320">
        <f>AVERAGE(I8,I15,I22)</f>
        <v>8.5143126253605872E-2</v>
      </c>
      <c r="E29" s="320"/>
      <c r="F29" s="321">
        <f>'F1.1.1. '!H16</f>
        <v>35216</v>
      </c>
      <c r="G29" s="321"/>
      <c r="H29" s="188">
        <f>F29*D29</f>
        <v>2998.4003341469843</v>
      </c>
      <c r="I29" s="184"/>
    </row>
    <row r="30" spans="3:9" ht="13.5" thickBot="1" x14ac:dyDescent="0.35">
      <c r="C30" s="190" t="s">
        <v>67</v>
      </c>
      <c r="D30" s="320">
        <f>AVERAGE(I9,I16,I23)</f>
        <v>-8.5146136089938859E-2</v>
      </c>
      <c r="E30" s="320"/>
      <c r="F30" s="321">
        <f>'F1.1.1. '!H17</f>
        <v>118800</v>
      </c>
      <c r="G30" s="321"/>
      <c r="H30" s="188">
        <f>F30*D30</f>
        <v>-10115.360967484736</v>
      </c>
      <c r="I30" s="184"/>
    </row>
    <row r="31" spans="3:9" ht="13.5" thickBot="1" x14ac:dyDescent="0.35">
      <c r="C31" s="322" t="s">
        <v>71</v>
      </c>
      <c r="D31" s="322"/>
      <c r="E31" s="322"/>
      <c r="F31" s="322"/>
      <c r="G31" s="322"/>
      <c r="H31" s="191">
        <f>SUM(H28:H30)</f>
        <v>-20093.329043233778</v>
      </c>
      <c r="I31" s="184"/>
    </row>
  </sheetData>
  <sheetProtection selectLockedCells="1" selectUnlockedCells="1"/>
  <mergeCells count="29">
    <mergeCell ref="C2:I2"/>
    <mergeCell ref="C4:I4"/>
    <mergeCell ref="C5:C6"/>
    <mergeCell ref="D5:D6"/>
    <mergeCell ref="E5:G5"/>
    <mergeCell ref="H5:H6"/>
    <mergeCell ref="I5:I6"/>
    <mergeCell ref="C11:I11"/>
    <mergeCell ref="C12:C13"/>
    <mergeCell ref="D12:D13"/>
    <mergeCell ref="E12:G12"/>
    <mergeCell ref="H12:H13"/>
    <mergeCell ref="I12:I13"/>
    <mergeCell ref="C18:I18"/>
    <mergeCell ref="C19:C20"/>
    <mergeCell ref="D19:D20"/>
    <mergeCell ref="D27:E27"/>
    <mergeCell ref="F27:G27"/>
    <mergeCell ref="E19:G19"/>
    <mergeCell ref="H19:H20"/>
    <mergeCell ref="I19:I20"/>
    <mergeCell ref="C26:H26"/>
    <mergeCell ref="D28:E28"/>
    <mergeCell ref="F28:G28"/>
    <mergeCell ref="C31:G31"/>
    <mergeCell ref="D29:E29"/>
    <mergeCell ref="F29:G29"/>
    <mergeCell ref="D30:E30"/>
    <mergeCell ref="F30:G30"/>
  </mergeCells>
  <phoneticPr fontId="42" type="noConversion"/>
  <pageMargins left="1.72" right="0.44" top="1" bottom="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3"/>
  </sheetPr>
  <dimension ref="A1:H71"/>
  <sheetViews>
    <sheetView topLeftCell="A37" zoomScale="115" zoomScaleNormal="202" zoomScaleSheetLayoutView="100" workbookViewId="0">
      <selection activeCell="D50" sqref="D50"/>
    </sheetView>
  </sheetViews>
  <sheetFormatPr baseColWidth="10" defaultColWidth="11.54296875" defaultRowHeight="13" x14ac:dyDescent="0.3"/>
  <cols>
    <col min="1" max="1" width="9.453125" style="192" customWidth="1"/>
    <col min="2" max="2" width="14.7265625" style="192" customWidth="1"/>
    <col min="3" max="3" width="15.7265625" style="192" customWidth="1"/>
    <col min="4" max="4" width="17.54296875" style="192" customWidth="1"/>
    <col min="5" max="5" width="13.7265625" style="192" customWidth="1"/>
    <col min="6" max="6" width="11.54296875" style="192" customWidth="1"/>
    <col min="7" max="16384" width="11.54296875" style="192"/>
  </cols>
  <sheetData>
    <row r="1" spans="1:8" ht="33" customHeight="1" thickBot="1" x14ac:dyDescent="0.35">
      <c r="A1" s="333" t="s">
        <v>72</v>
      </c>
      <c r="B1" s="334"/>
      <c r="C1" s="334"/>
      <c r="D1" s="334"/>
      <c r="E1" s="334"/>
      <c r="F1" s="335"/>
    </row>
    <row r="2" spans="1:8" s="221" customFormat="1" ht="20.5" customHeight="1" thickBot="1" x14ac:dyDescent="0.35">
      <c r="A2" s="192"/>
      <c r="B2" s="228"/>
      <c r="C2" s="228"/>
      <c r="D2" s="228"/>
      <c r="E2" s="228"/>
      <c r="F2" s="192"/>
      <c r="G2" s="192"/>
      <c r="H2" s="192"/>
    </row>
    <row r="3" spans="1:8" ht="14.5" customHeight="1" x14ac:dyDescent="0.3">
      <c r="A3" s="343" t="s">
        <v>169</v>
      </c>
      <c r="B3" s="344"/>
      <c r="C3" s="344"/>
      <c r="D3" s="344"/>
      <c r="E3" s="344"/>
      <c r="F3" s="345"/>
    </row>
    <row r="4" spans="1:8" ht="16.899999999999999" customHeight="1" x14ac:dyDescent="0.3">
      <c r="A4" s="346"/>
      <c r="B4" s="347"/>
      <c r="C4" s="347"/>
      <c r="D4" s="347"/>
      <c r="E4" s="347"/>
      <c r="F4" s="348"/>
    </row>
    <row r="5" spans="1:8" ht="51.75" customHeight="1" x14ac:dyDescent="0.3">
      <c r="A5" s="346"/>
      <c r="B5" s="347"/>
      <c r="C5" s="347"/>
      <c r="D5" s="347"/>
      <c r="E5" s="347"/>
      <c r="F5" s="348"/>
    </row>
    <row r="6" spans="1:8" x14ac:dyDescent="0.3">
      <c r="A6" s="223"/>
      <c r="B6" s="222"/>
      <c r="C6" s="222"/>
      <c r="D6" s="222"/>
      <c r="E6" s="222"/>
      <c r="F6" s="224"/>
    </row>
    <row r="7" spans="1:8" x14ac:dyDescent="0.3">
      <c r="A7" s="223"/>
      <c r="B7" s="222"/>
      <c r="C7" s="222"/>
      <c r="D7" s="222"/>
      <c r="E7" s="222"/>
      <c r="F7" s="224"/>
    </row>
    <row r="8" spans="1:8" x14ac:dyDescent="0.3">
      <c r="A8" s="223"/>
      <c r="B8" s="222"/>
      <c r="C8" s="222"/>
      <c r="D8" s="222"/>
      <c r="E8" s="222"/>
      <c r="F8" s="224"/>
    </row>
    <row r="9" spans="1:8" ht="22.5" customHeight="1" thickBot="1" x14ac:dyDescent="0.35">
      <c r="A9" s="225"/>
      <c r="B9" s="226"/>
      <c r="C9" s="226"/>
      <c r="D9" s="226"/>
      <c r="E9" s="226"/>
      <c r="F9" s="227"/>
    </row>
    <row r="10" spans="1:8" ht="18.75" customHeight="1" thickBot="1" x14ac:dyDescent="0.35">
      <c r="B10" s="46"/>
      <c r="C10" s="47"/>
      <c r="D10" s="47"/>
      <c r="E10" s="47"/>
    </row>
    <row r="11" spans="1:8" ht="13.5" thickBot="1" x14ac:dyDescent="0.35">
      <c r="B11" s="340" t="s">
        <v>237</v>
      </c>
      <c r="C11" s="340"/>
      <c r="D11" s="340"/>
      <c r="E11" s="340"/>
    </row>
    <row r="12" spans="1:8" ht="46.15" customHeight="1" thickBot="1" x14ac:dyDescent="0.35">
      <c r="B12" s="57" t="s">
        <v>62</v>
      </c>
      <c r="C12" s="58" t="s">
        <v>238</v>
      </c>
      <c r="D12" s="67" t="s">
        <v>239</v>
      </c>
      <c r="E12" s="73" t="s">
        <v>240</v>
      </c>
    </row>
    <row r="13" spans="1:8" x14ac:dyDescent="0.3">
      <c r="B13" s="60" t="s">
        <v>73</v>
      </c>
      <c r="C13" s="69">
        <v>427048</v>
      </c>
      <c r="D13" s="69">
        <v>418452</v>
      </c>
      <c r="E13" s="61">
        <f t="shared" ref="E13:E18" si="0">IF(C13&gt;0,(1-(D13/C13)),0)</f>
        <v>2.012888480920183E-2</v>
      </c>
    </row>
    <row r="14" spans="1:8" x14ac:dyDescent="0.3">
      <c r="B14" s="62" t="s">
        <v>74</v>
      </c>
      <c r="C14" s="70">
        <v>450234</v>
      </c>
      <c r="D14" s="70">
        <v>440630</v>
      </c>
      <c r="E14" s="63">
        <f t="shared" si="0"/>
        <v>2.1331130034604184E-2</v>
      </c>
    </row>
    <row r="15" spans="1:8" x14ac:dyDescent="0.3">
      <c r="B15" s="62" t="s">
        <v>75</v>
      </c>
      <c r="C15" s="70">
        <v>37500</v>
      </c>
      <c r="D15" s="70">
        <v>37500</v>
      </c>
      <c r="E15" s="63">
        <f t="shared" si="0"/>
        <v>0</v>
      </c>
    </row>
    <row r="16" spans="1:8" x14ac:dyDescent="0.3">
      <c r="B16" s="62" t="s">
        <v>76</v>
      </c>
      <c r="C16" s="70">
        <v>60582</v>
      </c>
      <c r="D16" s="70">
        <v>29789</v>
      </c>
      <c r="E16" s="63">
        <f t="shared" si="0"/>
        <v>0.50828628965699385</v>
      </c>
    </row>
    <row r="17" spans="2:5" x14ac:dyDescent="0.3">
      <c r="B17" s="62" t="s">
        <v>77</v>
      </c>
      <c r="C17" s="70">
        <v>127360</v>
      </c>
      <c r="D17" s="70">
        <v>152846</v>
      </c>
      <c r="E17" s="63">
        <f t="shared" si="0"/>
        <v>-0.2001099246231155</v>
      </c>
    </row>
    <row r="18" spans="2:5" ht="13.5" thickBot="1" x14ac:dyDescent="0.35">
      <c r="B18" s="64" t="s">
        <v>78</v>
      </c>
      <c r="C18" s="71">
        <v>8687</v>
      </c>
      <c r="D18" s="71">
        <v>7465</v>
      </c>
      <c r="E18" s="65">
        <f t="shared" si="0"/>
        <v>0.14066996661678366</v>
      </c>
    </row>
    <row r="19" spans="2:5" ht="13.5" thickBot="1" x14ac:dyDescent="0.35">
      <c r="B19" s="48"/>
      <c r="C19" s="72">
        <f>SUM(C13:C18)</f>
        <v>1111411</v>
      </c>
      <c r="D19" s="72">
        <f>SUM(D13:D18)</f>
        <v>1086682</v>
      </c>
      <c r="E19" s="47"/>
    </row>
    <row r="20" spans="2:5" ht="13.5" thickBot="1" x14ac:dyDescent="0.35">
      <c r="B20" s="340" t="s">
        <v>209</v>
      </c>
      <c r="C20" s="340"/>
      <c r="D20" s="340"/>
      <c r="E20" s="340"/>
    </row>
    <row r="21" spans="2:5" ht="45.65" customHeight="1" thickBot="1" x14ac:dyDescent="0.35">
      <c r="B21" s="57" t="s">
        <v>62</v>
      </c>
      <c r="C21" s="58" t="s">
        <v>210</v>
      </c>
      <c r="D21" s="58" t="s">
        <v>211</v>
      </c>
      <c r="E21" s="68" t="s">
        <v>212</v>
      </c>
    </row>
    <row r="22" spans="2:5" x14ac:dyDescent="0.3">
      <c r="B22" s="60" t="s">
        <v>73</v>
      </c>
      <c r="C22" s="69">
        <v>556633</v>
      </c>
      <c r="D22" s="69">
        <v>538094</v>
      </c>
      <c r="E22" s="61">
        <f t="shared" ref="E22:E27" si="1">IF(C22&gt;0,(1-(D22/C22)),0)</f>
        <v>3.3305607105579393E-2</v>
      </c>
    </row>
    <row r="23" spans="2:5" x14ac:dyDescent="0.3">
      <c r="B23" s="62" t="s">
        <v>74</v>
      </c>
      <c r="C23" s="70">
        <v>536951</v>
      </c>
      <c r="D23" s="70">
        <v>505998</v>
      </c>
      <c r="E23" s="63">
        <f t="shared" si="1"/>
        <v>5.7645855953336489E-2</v>
      </c>
    </row>
    <row r="24" spans="2:5" x14ac:dyDescent="0.3">
      <c r="B24" s="62" t="s">
        <v>75</v>
      </c>
      <c r="C24" s="70">
        <v>41923</v>
      </c>
      <c r="D24" s="70">
        <v>41639</v>
      </c>
      <c r="E24" s="63">
        <f t="shared" si="1"/>
        <v>6.7743243565584477E-3</v>
      </c>
    </row>
    <row r="25" spans="2:5" x14ac:dyDescent="0.3">
      <c r="B25" s="62" t="s">
        <v>76</v>
      </c>
      <c r="C25" s="70">
        <v>65984</v>
      </c>
      <c r="D25" s="70">
        <v>58982</v>
      </c>
      <c r="E25" s="63">
        <f t="shared" si="1"/>
        <v>0.10611663433559648</v>
      </c>
    </row>
    <row r="26" spans="2:5" x14ac:dyDescent="0.3">
      <c r="B26" s="62" t="s">
        <v>77</v>
      </c>
      <c r="C26" s="70">
        <v>120368</v>
      </c>
      <c r="D26" s="70">
        <v>76912</v>
      </c>
      <c r="E26" s="63">
        <f t="shared" si="1"/>
        <v>0.36102618636182371</v>
      </c>
    </row>
    <row r="27" spans="2:5" ht="13.5" thickBot="1" x14ac:dyDescent="0.35">
      <c r="B27" s="64" t="s">
        <v>78</v>
      </c>
      <c r="C27" s="71">
        <v>9964</v>
      </c>
      <c r="D27" s="71">
        <v>8956</v>
      </c>
      <c r="E27" s="65">
        <f t="shared" si="1"/>
        <v>0.10116419108791652</v>
      </c>
    </row>
    <row r="28" spans="2:5" ht="13.5" thickBot="1" x14ac:dyDescent="0.35">
      <c r="B28" s="48"/>
      <c r="C28" s="72">
        <f>SUM(C22:C27)</f>
        <v>1331823</v>
      </c>
      <c r="D28" s="72">
        <f>SUM(D22:D27)</f>
        <v>1230581</v>
      </c>
      <c r="E28" s="47"/>
    </row>
    <row r="29" spans="2:5" ht="13.5" thickBot="1" x14ac:dyDescent="0.35">
      <c r="B29" s="340" t="s">
        <v>198</v>
      </c>
      <c r="C29" s="340"/>
      <c r="D29" s="340"/>
      <c r="E29" s="340"/>
    </row>
    <row r="30" spans="2:5" ht="43.9" customHeight="1" thickBot="1" x14ac:dyDescent="0.35">
      <c r="B30" s="57" t="s">
        <v>62</v>
      </c>
      <c r="C30" s="58" t="s">
        <v>201</v>
      </c>
      <c r="D30" s="58" t="s">
        <v>202</v>
      </c>
      <c r="E30" s="59" t="s">
        <v>203</v>
      </c>
    </row>
    <row r="31" spans="2:5" x14ac:dyDescent="0.3">
      <c r="B31" s="60" t="s">
        <v>73</v>
      </c>
      <c r="C31" s="69">
        <v>623415</v>
      </c>
      <c r="D31" s="69">
        <v>576478</v>
      </c>
      <c r="E31" s="61">
        <f t="shared" ref="E31:E36" si="2">IF(C31&gt;0,(1-(D31/C31)),0)</f>
        <v>7.5290135784349066E-2</v>
      </c>
    </row>
    <row r="32" spans="2:5" x14ac:dyDescent="0.3">
      <c r="B32" s="62" t="s">
        <v>74</v>
      </c>
      <c r="C32" s="70">
        <v>542983</v>
      </c>
      <c r="D32" s="70">
        <v>515956</v>
      </c>
      <c r="E32" s="63">
        <f t="shared" si="2"/>
        <v>4.9775038997537657E-2</v>
      </c>
    </row>
    <row r="33" spans="2:5" x14ac:dyDescent="0.3">
      <c r="B33" s="62" t="s">
        <v>75</v>
      </c>
      <c r="C33" s="70">
        <v>54952</v>
      </c>
      <c r="D33" s="70">
        <v>54057</v>
      </c>
      <c r="E33" s="63">
        <f t="shared" si="2"/>
        <v>1.6286941330615812E-2</v>
      </c>
    </row>
    <row r="34" spans="2:5" x14ac:dyDescent="0.3">
      <c r="B34" s="62" t="s">
        <v>76</v>
      </c>
      <c r="C34" s="70">
        <v>63681</v>
      </c>
      <c r="D34" s="70">
        <v>54965</v>
      </c>
      <c r="E34" s="63">
        <f t="shared" si="2"/>
        <v>0.13686970996058478</v>
      </c>
    </row>
    <row r="35" spans="2:5" x14ac:dyDescent="0.3">
      <c r="B35" s="62" t="s">
        <v>77</v>
      </c>
      <c r="C35" s="70">
        <v>192345</v>
      </c>
      <c r="D35" s="70">
        <v>292846</v>
      </c>
      <c r="E35" s="63">
        <f t="shared" si="2"/>
        <v>-0.52250383425615432</v>
      </c>
    </row>
    <row r="36" spans="2:5" ht="13.5" thickBot="1" x14ac:dyDescent="0.35">
      <c r="B36" s="64" t="s">
        <v>78</v>
      </c>
      <c r="C36" s="71">
        <v>9968</v>
      </c>
      <c r="D36" s="71">
        <v>7813</v>
      </c>
      <c r="E36" s="65">
        <f t="shared" si="2"/>
        <v>0.2161918138041734</v>
      </c>
    </row>
    <row r="37" spans="2:5" ht="14.5" x14ac:dyDescent="0.35">
      <c r="B37" s="66"/>
      <c r="C37" s="72">
        <f>SUM(C31:C36)</f>
        <v>1487344</v>
      </c>
      <c r="D37" s="72">
        <f>SUM(D31:D36)</f>
        <v>1502115</v>
      </c>
      <c r="E37" s="66"/>
    </row>
    <row r="38" spans="2:5" ht="15" thickBot="1" x14ac:dyDescent="0.4">
      <c r="B38" s="66"/>
      <c r="C38" s="66"/>
      <c r="D38" s="66"/>
      <c r="E38" s="66"/>
    </row>
    <row r="39" spans="2:5" ht="38.5" customHeight="1" thickBot="1" x14ac:dyDescent="0.35">
      <c r="B39" s="49" t="s">
        <v>62</v>
      </c>
      <c r="C39" s="50" t="s">
        <v>79</v>
      </c>
      <c r="D39" s="51" t="s">
        <v>241</v>
      </c>
      <c r="E39" s="52" t="s">
        <v>80</v>
      </c>
    </row>
    <row r="40" spans="2:5" ht="13.5" thickBot="1" x14ac:dyDescent="0.35">
      <c r="B40" s="53" t="s">
        <v>73</v>
      </c>
      <c r="C40" s="54">
        <f t="shared" ref="C40:C45" si="3">AVERAGE(E13,E22,E31)</f>
        <v>4.2908209233043428E-2</v>
      </c>
      <c r="D40" s="74">
        <f>'F1.1.1. '!H27</f>
        <v>429331</v>
      </c>
      <c r="E40" s="74">
        <f t="shared" ref="E40:E45" si="4">C40*D40</f>
        <v>18421.82437823177</v>
      </c>
    </row>
    <row r="41" spans="2:5" ht="13.5" thickBot="1" x14ac:dyDescent="0.35">
      <c r="B41" s="55" t="s">
        <v>74</v>
      </c>
      <c r="C41" s="54">
        <f t="shared" si="3"/>
        <v>4.2917341661826112E-2</v>
      </c>
      <c r="D41" s="75">
        <f>'F1.1.1. '!H28</f>
        <v>419356</v>
      </c>
      <c r="E41" s="75">
        <f t="shared" si="4"/>
        <v>17997.64472993675</v>
      </c>
    </row>
    <row r="42" spans="2:5" ht="13.5" thickBot="1" x14ac:dyDescent="0.35">
      <c r="B42" s="55" t="s">
        <v>75</v>
      </c>
      <c r="C42" s="54">
        <f t="shared" si="3"/>
        <v>7.6870885623914198E-3</v>
      </c>
      <c r="D42" s="75">
        <f>'F1.1.1. '!H29</f>
        <v>33469</v>
      </c>
      <c r="E42" s="75">
        <f t="shared" si="4"/>
        <v>257.27916709467843</v>
      </c>
    </row>
    <row r="43" spans="2:5" ht="13.5" thickBot="1" x14ac:dyDescent="0.35">
      <c r="B43" s="55" t="s">
        <v>76</v>
      </c>
      <c r="C43" s="54">
        <f t="shared" si="3"/>
        <v>0.25042421131772502</v>
      </c>
      <c r="D43" s="75">
        <f>'F1.1.1. '!H30</f>
        <v>59100</v>
      </c>
      <c r="E43" s="75">
        <f t="shared" si="4"/>
        <v>14800.070888877548</v>
      </c>
    </row>
    <row r="44" spans="2:5" ht="13.5" thickBot="1" x14ac:dyDescent="0.35">
      <c r="B44" s="55" t="s">
        <v>77</v>
      </c>
      <c r="C44" s="54">
        <f t="shared" si="3"/>
        <v>-0.1205291908391487</v>
      </c>
      <c r="D44" s="75">
        <f>'F1.1.1. '!H32</f>
        <v>189554</v>
      </c>
      <c r="E44" s="75">
        <f t="shared" si="4"/>
        <v>-22846.790240323993</v>
      </c>
    </row>
    <row r="45" spans="2:5" ht="13.5" thickBot="1" x14ac:dyDescent="0.35">
      <c r="B45" s="56" t="s">
        <v>78</v>
      </c>
      <c r="C45" s="54">
        <f t="shared" si="3"/>
        <v>0.1526753238362912</v>
      </c>
      <c r="D45" s="76">
        <f>'F1.1.1. '!H33</f>
        <v>6233</v>
      </c>
      <c r="E45" s="76">
        <f t="shared" si="4"/>
        <v>951.62529347160307</v>
      </c>
    </row>
    <row r="46" spans="2:5" ht="13.5" customHeight="1" x14ac:dyDescent="0.3">
      <c r="B46" s="336" t="s">
        <v>147</v>
      </c>
      <c r="C46" s="337"/>
      <c r="D46" s="337"/>
      <c r="E46" s="341">
        <f>SUM(E40:E45)</f>
        <v>29581.654217288349</v>
      </c>
    </row>
    <row r="47" spans="2:5" ht="13.5" thickBot="1" x14ac:dyDescent="0.35">
      <c r="B47" s="338"/>
      <c r="C47" s="339"/>
      <c r="D47" s="339"/>
      <c r="E47" s="342"/>
    </row>
    <row r="48" spans="2:5" x14ac:dyDescent="0.3">
      <c r="B48" s="48"/>
      <c r="C48" s="47"/>
      <c r="D48" s="47"/>
      <c r="E48" s="47"/>
    </row>
    <row r="49" spans="2:5" x14ac:dyDescent="0.3">
      <c r="B49" s="48"/>
      <c r="C49" s="47"/>
      <c r="D49" s="47"/>
      <c r="E49" s="47"/>
    </row>
    <row r="50" spans="2:5" x14ac:dyDescent="0.3">
      <c r="B50" s="48"/>
      <c r="C50" s="47"/>
      <c r="D50" s="47"/>
      <c r="E50" s="47"/>
    </row>
    <row r="51" spans="2:5" x14ac:dyDescent="0.3">
      <c r="B51" s="48"/>
      <c r="C51" s="47"/>
      <c r="D51" s="47"/>
      <c r="E51" s="47"/>
    </row>
    <row r="52" spans="2:5" x14ac:dyDescent="0.3">
      <c r="B52" s="48"/>
      <c r="C52" s="47"/>
      <c r="D52" s="47"/>
      <c r="E52" s="47"/>
    </row>
    <row r="53" spans="2:5" x14ac:dyDescent="0.3">
      <c r="B53" s="48"/>
      <c r="C53" s="47"/>
      <c r="D53" s="47"/>
      <c r="E53" s="47"/>
    </row>
    <row r="54" spans="2:5" x14ac:dyDescent="0.3">
      <c r="B54" s="48"/>
      <c r="C54" s="47"/>
      <c r="D54" s="47"/>
      <c r="E54" s="47"/>
    </row>
    <row r="55" spans="2:5" x14ac:dyDescent="0.3">
      <c r="B55" s="48"/>
      <c r="C55" s="47"/>
      <c r="D55" s="47"/>
      <c r="E55" s="47"/>
    </row>
    <row r="56" spans="2:5" x14ac:dyDescent="0.3">
      <c r="B56" s="48"/>
      <c r="C56" s="47"/>
      <c r="D56" s="47"/>
      <c r="E56" s="47"/>
    </row>
    <row r="57" spans="2:5" x14ac:dyDescent="0.3">
      <c r="B57" s="48"/>
      <c r="C57" s="47"/>
      <c r="D57" s="47"/>
      <c r="E57" s="47"/>
    </row>
    <row r="58" spans="2:5" x14ac:dyDescent="0.3">
      <c r="B58" s="48"/>
      <c r="C58" s="47"/>
      <c r="D58" s="47"/>
      <c r="E58" s="47"/>
    </row>
    <row r="59" spans="2:5" x14ac:dyDescent="0.3">
      <c r="B59" s="48"/>
      <c r="C59" s="47"/>
      <c r="D59" s="47"/>
      <c r="E59" s="47"/>
    </row>
    <row r="60" spans="2:5" x14ac:dyDescent="0.3">
      <c r="B60" s="48"/>
      <c r="C60" s="47"/>
      <c r="D60" s="47"/>
      <c r="E60" s="47"/>
    </row>
    <row r="61" spans="2:5" x14ac:dyDescent="0.3">
      <c r="B61" s="48"/>
      <c r="C61" s="47"/>
      <c r="D61" s="47"/>
      <c r="E61" s="47"/>
    </row>
    <row r="62" spans="2:5" x14ac:dyDescent="0.3">
      <c r="B62" s="48"/>
      <c r="C62" s="47"/>
      <c r="D62" s="47"/>
      <c r="E62" s="47"/>
    </row>
    <row r="63" spans="2:5" x14ac:dyDescent="0.3">
      <c r="B63" s="48"/>
      <c r="C63" s="47"/>
      <c r="D63" s="47"/>
      <c r="E63" s="47"/>
    </row>
    <row r="64" spans="2:5" x14ac:dyDescent="0.3">
      <c r="B64" s="48"/>
      <c r="C64" s="47"/>
      <c r="D64" s="47"/>
      <c r="E64" s="47"/>
    </row>
    <row r="65" spans="2:5" x14ac:dyDescent="0.3">
      <c r="B65" s="48"/>
      <c r="C65" s="47"/>
      <c r="D65" s="47"/>
      <c r="E65" s="47"/>
    </row>
    <row r="66" spans="2:5" x14ac:dyDescent="0.3">
      <c r="B66" s="48"/>
      <c r="C66" s="47"/>
      <c r="D66" s="47"/>
      <c r="E66" s="47"/>
    </row>
    <row r="67" spans="2:5" x14ac:dyDescent="0.3">
      <c r="B67" s="48"/>
      <c r="C67" s="47"/>
      <c r="D67" s="47"/>
      <c r="E67" s="47"/>
    </row>
    <row r="68" spans="2:5" x14ac:dyDescent="0.3">
      <c r="B68" s="48"/>
      <c r="C68" s="47"/>
      <c r="D68" s="47"/>
      <c r="E68" s="47"/>
    </row>
    <row r="69" spans="2:5" x14ac:dyDescent="0.3">
      <c r="B69" s="48"/>
      <c r="C69" s="47"/>
      <c r="D69" s="47"/>
      <c r="E69" s="47"/>
    </row>
    <row r="70" spans="2:5" x14ac:dyDescent="0.3">
      <c r="B70" s="48"/>
      <c r="C70" s="47"/>
      <c r="D70" s="47"/>
      <c r="E70" s="47"/>
    </row>
    <row r="71" spans="2:5" x14ac:dyDescent="0.3">
      <c r="B71" s="48"/>
      <c r="C71" s="47"/>
      <c r="D71" s="47"/>
      <c r="E71" s="47"/>
    </row>
  </sheetData>
  <sheetProtection selectLockedCells="1" selectUnlockedCells="1"/>
  <mergeCells count="7">
    <mergeCell ref="A1:F1"/>
    <mergeCell ref="B46:D47"/>
    <mergeCell ref="B11:E11"/>
    <mergeCell ref="B20:E20"/>
    <mergeCell ref="B29:E29"/>
    <mergeCell ref="E46:E47"/>
    <mergeCell ref="A3:F5"/>
  </mergeCells>
  <phoneticPr fontId="42"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
  <sheetViews>
    <sheetView topLeftCell="A7" zoomScale="70" workbookViewId="0">
      <selection activeCell="J11" sqref="J11"/>
    </sheetView>
  </sheetViews>
  <sheetFormatPr baseColWidth="10" defaultColWidth="11.453125" defaultRowHeight="25" x14ac:dyDescent="0.5"/>
  <cols>
    <col min="1" max="1" width="7.81640625" style="231" customWidth="1"/>
    <col min="2" max="2" width="11.26953125" style="231" bestFit="1" customWidth="1"/>
    <col min="3" max="3" width="14.81640625" style="231" bestFit="1" customWidth="1"/>
    <col min="4" max="4" width="22.1796875" style="231" customWidth="1"/>
    <col min="5" max="5" width="11.453125" style="231" bestFit="1"/>
    <col min="6" max="6" width="16" style="231" customWidth="1"/>
    <col min="7" max="7" width="25.26953125" style="231" customWidth="1"/>
    <col min="8" max="8" width="30.453125" style="231" customWidth="1"/>
    <col min="9" max="9" width="0.7265625" style="231" customWidth="1"/>
    <col min="10" max="10" width="25.81640625" style="231" bestFit="1" customWidth="1"/>
    <col min="11" max="16384" width="11.453125" style="231"/>
  </cols>
  <sheetData>
    <row r="1" spans="1:10" ht="64.5" customHeight="1" thickBot="1" x14ac:dyDescent="0.55000000000000004">
      <c r="A1" s="232"/>
      <c r="B1" s="351" t="s">
        <v>173</v>
      </c>
      <c r="C1" s="352"/>
      <c r="D1" s="352"/>
      <c r="E1" s="352"/>
      <c r="F1" s="352"/>
      <c r="G1" s="352"/>
      <c r="H1" s="353"/>
    </row>
    <row r="2" spans="1:10" ht="9.75" customHeight="1" thickBot="1" x14ac:dyDescent="0.55000000000000004">
      <c r="A2" s="232"/>
      <c r="B2" s="232"/>
      <c r="C2" s="232"/>
      <c r="D2" s="232"/>
      <c r="E2" s="232"/>
      <c r="F2" s="232"/>
      <c r="G2" s="232"/>
      <c r="H2" s="232"/>
    </row>
    <row r="3" spans="1:10" ht="36" customHeight="1" thickBot="1" x14ac:dyDescent="0.55000000000000004">
      <c r="A3" s="238">
        <v>1</v>
      </c>
      <c r="B3" s="358" t="s">
        <v>242</v>
      </c>
      <c r="C3" s="359"/>
      <c r="D3" s="359"/>
      <c r="E3" s="359"/>
      <c r="F3" s="359"/>
      <c r="G3" s="359"/>
      <c r="H3" s="359"/>
      <c r="I3" s="360"/>
    </row>
    <row r="4" spans="1:10" ht="84.75" customHeight="1" x14ac:dyDescent="0.5">
      <c r="A4" s="232"/>
      <c r="B4" s="242"/>
      <c r="C4" s="354" t="s">
        <v>175</v>
      </c>
      <c r="D4" s="355"/>
      <c r="E4" s="356" t="s">
        <v>177</v>
      </c>
      <c r="F4" s="357"/>
      <c r="G4" s="243" t="s">
        <v>243</v>
      </c>
      <c r="H4" s="244" t="s">
        <v>184</v>
      </c>
    </row>
    <row r="5" spans="1:10" ht="21" customHeight="1" x14ac:dyDescent="0.5">
      <c r="A5" s="232"/>
      <c r="B5" s="233" t="s">
        <v>174</v>
      </c>
      <c r="C5" s="350" t="s">
        <v>176</v>
      </c>
      <c r="D5" s="350"/>
      <c r="E5" s="349">
        <v>80000</v>
      </c>
      <c r="F5" s="349"/>
      <c r="G5" s="239">
        <v>8000</v>
      </c>
      <c r="H5" s="245">
        <f>G5-E5</f>
        <v>-72000</v>
      </c>
    </row>
    <row r="6" spans="1:10" ht="21" customHeight="1" x14ac:dyDescent="0.5">
      <c r="A6" s="232"/>
      <c r="B6" s="233" t="s">
        <v>178</v>
      </c>
      <c r="C6" s="350" t="s">
        <v>179</v>
      </c>
      <c r="D6" s="350"/>
      <c r="E6" s="349">
        <v>275000</v>
      </c>
      <c r="F6" s="349"/>
      <c r="G6" s="239">
        <v>87500</v>
      </c>
      <c r="H6" s="245">
        <f>G6-E6</f>
        <v>-187500</v>
      </c>
    </row>
    <row r="7" spans="1:10" ht="21" customHeight="1" x14ac:dyDescent="0.5">
      <c r="A7" s="232"/>
      <c r="B7" s="233" t="s">
        <v>180</v>
      </c>
      <c r="C7" s="350" t="s">
        <v>182</v>
      </c>
      <c r="D7" s="350"/>
      <c r="E7" s="349">
        <v>15000</v>
      </c>
      <c r="F7" s="349"/>
      <c r="G7" s="239">
        <v>5000</v>
      </c>
      <c r="H7" s="245">
        <f>G7-E7</f>
        <v>-10000</v>
      </c>
    </row>
    <row r="8" spans="1:10" ht="21" customHeight="1" thickBot="1" x14ac:dyDescent="0.55000000000000004">
      <c r="A8" s="232"/>
      <c r="B8" s="246" t="s">
        <v>183</v>
      </c>
      <c r="C8" s="366"/>
      <c r="D8" s="366"/>
      <c r="E8" s="367"/>
      <c r="F8" s="367"/>
      <c r="G8" s="247"/>
      <c r="H8" s="245">
        <f>G8-E8</f>
        <v>0</v>
      </c>
      <c r="J8" s="249"/>
    </row>
    <row r="9" spans="1:10" ht="9.75" customHeight="1" thickBot="1" x14ac:dyDescent="0.55000000000000004">
      <c r="A9" s="240"/>
      <c r="B9" s="253"/>
      <c r="C9" s="254"/>
      <c r="D9" s="254"/>
      <c r="E9" s="255"/>
      <c r="F9" s="255"/>
      <c r="G9" s="255"/>
      <c r="H9" s="256"/>
      <c r="I9" s="241"/>
    </row>
    <row r="10" spans="1:10" ht="30" customHeight="1" thickBot="1" x14ac:dyDescent="0.55000000000000004">
      <c r="A10" s="248">
        <v>2</v>
      </c>
      <c r="B10" s="363" t="s">
        <v>185</v>
      </c>
      <c r="C10" s="364"/>
      <c r="D10" s="364"/>
      <c r="E10" s="364"/>
      <c r="F10" s="364"/>
      <c r="G10" s="364"/>
      <c r="H10" s="364"/>
      <c r="I10" s="365"/>
    </row>
    <row r="11" spans="1:10" ht="80.5" customHeight="1" x14ac:dyDescent="0.5">
      <c r="A11" s="232"/>
      <c r="B11" s="242"/>
      <c r="C11" s="354" t="s">
        <v>175</v>
      </c>
      <c r="D11" s="355"/>
      <c r="E11" s="356" t="s">
        <v>244</v>
      </c>
      <c r="F11" s="357"/>
      <c r="G11" s="243" t="s">
        <v>245</v>
      </c>
      <c r="H11" s="244" t="s">
        <v>184</v>
      </c>
    </row>
    <row r="12" spans="1:10" ht="23.25" customHeight="1" x14ac:dyDescent="0.5">
      <c r="A12" s="232"/>
      <c r="B12" s="233" t="s">
        <v>186</v>
      </c>
      <c r="C12" s="350" t="s">
        <v>181</v>
      </c>
      <c r="D12" s="350"/>
      <c r="E12" s="349">
        <v>1500</v>
      </c>
      <c r="F12" s="349"/>
      <c r="G12" s="239">
        <v>0</v>
      </c>
      <c r="H12" s="245">
        <f>SUM(E12:G12)</f>
        <v>1500</v>
      </c>
      <c r="J12" s="249"/>
    </row>
    <row r="13" spans="1:10" ht="23.25" customHeight="1" x14ac:dyDescent="0.5">
      <c r="A13" s="232"/>
      <c r="B13" s="233" t="s">
        <v>187</v>
      </c>
      <c r="C13" s="350" t="s">
        <v>190</v>
      </c>
      <c r="D13" s="350"/>
      <c r="E13" s="349">
        <v>1000</v>
      </c>
      <c r="F13" s="349"/>
      <c r="G13" s="239">
        <v>1000</v>
      </c>
      <c r="H13" s="245">
        <f>SUM(E13:G13)</f>
        <v>2000</v>
      </c>
    </row>
    <row r="14" spans="1:10" ht="23.25" customHeight="1" x14ac:dyDescent="0.5">
      <c r="A14" s="232"/>
      <c r="B14" s="233" t="s">
        <v>188</v>
      </c>
      <c r="C14" s="350" t="s">
        <v>191</v>
      </c>
      <c r="D14" s="350"/>
      <c r="E14" s="349">
        <v>5000</v>
      </c>
      <c r="F14" s="349"/>
      <c r="G14" s="239">
        <v>0</v>
      </c>
      <c r="H14" s="245">
        <f>SUM(E14:G14)</f>
        <v>5000</v>
      </c>
    </row>
    <row r="15" spans="1:10" ht="23.25" customHeight="1" thickBot="1" x14ac:dyDescent="0.55000000000000004">
      <c r="A15" s="232"/>
      <c r="B15" s="246" t="s">
        <v>189</v>
      </c>
      <c r="C15" s="366"/>
      <c r="D15" s="366"/>
      <c r="E15" s="367"/>
      <c r="F15" s="367"/>
      <c r="G15" s="247"/>
      <c r="H15" s="245">
        <f>SUM(E15:G15)</f>
        <v>0</v>
      </c>
    </row>
    <row r="16" spans="1:10" ht="13.5" customHeight="1" thickBot="1" x14ac:dyDescent="0.55000000000000004">
      <c r="A16" s="232"/>
      <c r="B16" s="236"/>
      <c r="C16" s="237"/>
      <c r="D16" s="234"/>
      <c r="E16" s="234"/>
      <c r="F16" s="234"/>
      <c r="G16" s="234"/>
      <c r="H16" s="235"/>
    </row>
    <row r="17" spans="1:10" ht="70.5" customHeight="1" thickBot="1" x14ac:dyDescent="0.55000000000000004">
      <c r="A17" s="232"/>
      <c r="B17" s="250"/>
      <c r="C17" s="361" t="s">
        <v>192</v>
      </c>
      <c r="D17" s="362"/>
      <c r="E17" s="362"/>
      <c r="F17" s="362"/>
      <c r="G17" s="362"/>
      <c r="H17" s="252">
        <f>SUM(H5:H8,H12:H15)</f>
        <v>-261000</v>
      </c>
      <c r="I17" s="251"/>
      <c r="J17" s="231" t="s">
        <v>253</v>
      </c>
    </row>
  </sheetData>
  <mergeCells count="24">
    <mergeCell ref="C7:D7"/>
    <mergeCell ref="E7:F7"/>
    <mergeCell ref="C8:D8"/>
    <mergeCell ref="E8:F8"/>
    <mergeCell ref="C17:G17"/>
    <mergeCell ref="B10:I10"/>
    <mergeCell ref="C11:D11"/>
    <mergeCell ref="E11:F11"/>
    <mergeCell ref="C12:D12"/>
    <mergeCell ref="E12:F12"/>
    <mergeCell ref="C13:D13"/>
    <mergeCell ref="E13:F13"/>
    <mergeCell ref="C14:D14"/>
    <mergeCell ref="E14:F14"/>
    <mergeCell ref="C15:D15"/>
    <mergeCell ref="E15:F15"/>
    <mergeCell ref="E6:F6"/>
    <mergeCell ref="C6:D6"/>
    <mergeCell ref="B1:H1"/>
    <mergeCell ref="C4:D4"/>
    <mergeCell ref="C5:D5"/>
    <mergeCell ref="E4:F4"/>
    <mergeCell ref="E5:F5"/>
    <mergeCell ref="B3:I3"/>
  </mergeCells>
  <phoneticPr fontId="4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6"/>
    <pageSetUpPr fitToPage="1"/>
  </sheetPr>
  <dimension ref="A1:IV62"/>
  <sheetViews>
    <sheetView topLeftCell="B10" zoomScale="115" zoomScaleSheetLayoutView="100" workbookViewId="0">
      <selection activeCell="H17" sqref="H17"/>
    </sheetView>
  </sheetViews>
  <sheetFormatPr baseColWidth="10" defaultColWidth="11.54296875" defaultRowHeight="11.5" x14ac:dyDescent="0.25"/>
  <cols>
    <col min="1" max="2" width="11.54296875" style="108"/>
    <col min="3" max="3" width="38" style="108" customWidth="1"/>
    <col min="4" max="4" width="15" style="108" customWidth="1"/>
    <col min="5" max="5" width="19.54296875" style="108" customWidth="1"/>
    <col min="6" max="16384" width="11.54296875" style="108"/>
  </cols>
  <sheetData>
    <row r="1" spans="1:256" s="80" customFormat="1" ht="48" customHeight="1" x14ac:dyDescent="0.3">
      <c r="A1" s="379" t="s">
        <v>156</v>
      </c>
      <c r="B1" s="379"/>
      <c r="C1" s="379"/>
      <c r="D1" s="379"/>
      <c r="E1" s="379"/>
      <c r="F1" s="125"/>
      <c r="G1" s="125"/>
      <c r="H1" s="125"/>
      <c r="I1" s="125"/>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row>
    <row r="2" spans="1:256" s="80" customFormat="1" ht="14.5" x14ac:dyDescent="0.35">
      <c r="A2" s="370" t="s">
        <v>246</v>
      </c>
      <c r="B2" s="370"/>
      <c r="C2" s="370"/>
      <c r="D2" s="370"/>
      <c r="E2" s="370"/>
      <c r="F2" s="83"/>
      <c r="G2" s="83"/>
      <c r="H2" s="83"/>
      <c r="I2" s="83"/>
      <c r="J2" s="83"/>
    </row>
    <row r="3" spans="1:256" s="80" customFormat="1" ht="12" x14ac:dyDescent="0.3">
      <c r="A3" s="81"/>
      <c r="B3" s="81"/>
      <c r="C3" s="81"/>
      <c r="D3" s="81"/>
      <c r="E3" s="81"/>
      <c r="F3" s="81"/>
    </row>
    <row r="4" spans="1:256" s="80" customFormat="1" ht="12" x14ac:dyDescent="0.3">
      <c r="A4" s="84" t="s">
        <v>81</v>
      </c>
      <c r="B4" s="84"/>
      <c r="C4" s="85"/>
      <c r="D4" s="86"/>
      <c r="E4" s="81"/>
      <c r="F4" s="81"/>
      <c r="G4" s="82"/>
      <c r="H4" s="82"/>
      <c r="I4" s="82"/>
      <c r="J4" s="82"/>
      <c r="K4" s="82"/>
      <c r="L4" s="82"/>
      <c r="M4" s="82"/>
      <c r="N4" s="82"/>
      <c r="O4" s="82"/>
      <c r="P4" s="82"/>
      <c r="Q4" s="82"/>
      <c r="R4" s="82"/>
      <c r="S4" s="82"/>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c r="IR4" s="87"/>
      <c r="IS4" s="87"/>
      <c r="IT4" s="87"/>
      <c r="IU4" s="87"/>
      <c r="IV4" s="87"/>
    </row>
    <row r="5" spans="1:256" s="80" customFormat="1" ht="12" x14ac:dyDescent="0.3">
      <c r="A5" s="88"/>
      <c r="B5" s="88"/>
      <c r="C5" s="89"/>
      <c r="D5" s="89"/>
      <c r="E5" s="90"/>
      <c r="F5" s="81"/>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spans="1:256" s="80" customFormat="1" ht="51.65" customHeight="1" x14ac:dyDescent="0.3">
      <c r="A6" s="88"/>
      <c r="B6" s="91"/>
      <c r="C6" s="259" t="s">
        <v>82</v>
      </c>
      <c r="D6" s="260" t="s">
        <v>247</v>
      </c>
      <c r="E6" s="260" t="s">
        <v>158</v>
      </c>
      <c r="G6" s="90"/>
      <c r="H6" s="90"/>
      <c r="I6" s="90"/>
      <c r="J6" s="90"/>
      <c r="K6" s="90"/>
      <c r="L6" s="90"/>
      <c r="M6" s="90"/>
      <c r="N6" s="90"/>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c r="IT6" s="94"/>
      <c r="IU6" s="94"/>
    </row>
    <row r="7" spans="1:256" s="80" customFormat="1" ht="12.5" thickBot="1" x14ac:dyDescent="0.35">
      <c r="A7" s="88"/>
      <c r="B7" s="95"/>
      <c r="C7" s="92"/>
      <c r="D7" s="93"/>
      <c r="E7" s="93"/>
      <c r="G7" s="90"/>
      <c r="H7" s="90"/>
      <c r="I7" s="90"/>
      <c r="J7" s="90"/>
      <c r="K7" s="90"/>
      <c r="L7" s="90"/>
      <c r="M7" s="90"/>
      <c r="N7" s="90"/>
    </row>
    <row r="8" spans="1:256" s="80" customFormat="1" ht="13.15" customHeight="1" x14ac:dyDescent="0.3">
      <c r="A8" s="88"/>
      <c r="B8" s="96" t="s">
        <v>83</v>
      </c>
      <c r="C8" s="77" t="s">
        <v>84</v>
      </c>
      <c r="D8" s="109">
        <f>'F1.1.1. '!H15+'F1.1.1. '!H16+'F1.1.1. '!H17+'F1.1.1. '!H18+'F1.1.1. '!H19+'F1.1.1. '!H20+'F1.1.1. '!H21</f>
        <v>1168712</v>
      </c>
      <c r="E8" s="97"/>
      <c r="G8" s="90"/>
      <c r="H8" s="90"/>
      <c r="I8" s="90"/>
      <c r="J8" s="90"/>
      <c r="K8" s="90"/>
      <c r="L8" s="90"/>
      <c r="M8" s="90"/>
      <c r="N8" s="90"/>
    </row>
    <row r="9" spans="1:256" s="80" customFormat="1" ht="13.15" customHeight="1" thickBot="1" x14ac:dyDescent="0.35">
      <c r="A9" s="88"/>
      <c r="B9" s="114" t="s">
        <v>85</v>
      </c>
      <c r="C9" s="115" t="s">
        <v>86</v>
      </c>
      <c r="D9" s="116">
        <f>'F1.1.1. '!H27+'F1.1.1. '!H28+'F1.1.1. '!H29+'F1.1.1. '!H30+'F1.1.1. '!H31+'F1.1.1. '!H32+'F1.1.1. '!H33</f>
        <v>1137043</v>
      </c>
      <c r="E9" s="98"/>
      <c r="G9" s="90"/>
      <c r="H9" s="90"/>
      <c r="I9" s="90"/>
      <c r="J9" s="90"/>
      <c r="K9" s="90"/>
      <c r="L9" s="90"/>
      <c r="M9" s="90"/>
      <c r="N9" s="90"/>
    </row>
    <row r="10" spans="1:256" s="80" customFormat="1" ht="17.5" customHeight="1" thickBot="1" x14ac:dyDescent="0.35">
      <c r="A10" s="88"/>
      <c r="B10" s="110" t="s">
        <v>87</v>
      </c>
      <c r="C10" s="111" t="s">
        <v>88</v>
      </c>
      <c r="D10" s="112">
        <f>D8-D9</f>
        <v>31669</v>
      </c>
      <c r="E10" s="113"/>
      <c r="G10" s="90"/>
      <c r="H10" s="90"/>
      <c r="I10" s="90"/>
      <c r="J10" s="90"/>
      <c r="K10" s="90"/>
      <c r="L10" s="90"/>
      <c r="M10" s="90"/>
      <c r="N10" s="90"/>
    </row>
    <row r="11" spans="1:256" s="80" customFormat="1" ht="60" customHeight="1" thickBot="1" x14ac:dyDescent="0.35">
      <c r="A11" s="99"/>
      <c r="B11" s="100"/>
      <c r="C11" s="78" t="s">
        <v>89</v>
      </c>
      <c r="D11" s="101" t="s">
        <v>248</v>
      </c>
      <c r="E11" s="102" t="s">
        <v>90</v>
      </c>
      <c r="G11" s="99"/>
      <c r="H11" s="99"/>
      <c r="I11" s="99"/>
      <c r="J11" s="99"/>
      <c r="K11" s="99"/>
      <c r="L11" s="99"/>
      <c r="M11" s="99"/>
      <c r="N11" s="99"/>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row>
    <row r="12" spans="1:256" s="80" customFormat="1" ht="13.9" customHeight="1" x14ac:dyDescent="0.3">
      <c r="A12" s="104"/>
      <c r="B12" s="371" t="s">
        <v>91</v>
      </c>
      <c r="C12" s="372"/>
      <c r="D12" s="117">
        <f>'Ajuste por recaudación'!H28</f>
        <v>-12976.368409896028</v>
      </c>
      <c r="E12" s="119"/>
      <c r="G12" s="104"/>
      <c r="H12" s="104"/>
      <c r="I12" s="104"/>
      <c r="J12" s="104"/>
      <c r="K12" s="104"/>
      <c r="L12" s="104"/>
      <c r="M12" s="104"/>
      <c r="N12" s="104"/>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6" s="80" customFormat="1" ht="12" x14ac:dyDescent="0.3">
      <c r="A13" s="104"/>
      <c r="B13" s="368" t="s">
        <v>92</v>
      </c>
      <c r="C13" s="369"/>
      <c r="D13" s="118">
        <f>'Ajuste por recaudación'!H29</f>
        <v>2998.4003341469843</v>
      </c>
      <c r="E13" s="120"/>
      <c r="G13" s="104"/>
      <c r="H13" s="104"/>
      <c r="I13" s="104"/>
      <c r="J13" s="104"/>
      <c r="K13" s="104"/>
      <c r="L13" s="104"/>
      <c r="M13" s="104"/>
      <c r="N13" s="104"/>
    </row>
    <row r="14" spans="1:256" s="80" customFormat="1" ht="12" x14ac:dyDescent="0.3">
      <c r="A14" s="104"/>
      <c r="B14" s="368" t="s">
        <v>93</v>
      </c>
      <c r="C14" s="369"/>
      <c r="D14" s="118">
        <f>'Ajuste por recaudación'!H30</f>
        <v>-10115.360967484736</v>
      </c>
      <c r="E14" s="120"/>
      <c r="G14" s="104"/>
      <c r="H14" s="104"/>
      <c r="I14" s="104"/>
      <c r="J14" s="104"/>
      <c r="K14" s="104"/>
      <c r="L14" s="104"/>
      <c r="M14" s="104"/>
      <c r="N14" s="104"/>
    </row>
    <row r="15" spans="1:256" s="80" customFormat="1" ht="12" x14ac:dyDescent="0.3">
      <c r="A15" s="79"/>
      <c r="B15" s="368" t="s">
        <v>148</v>
      </c>
      <c r="C15" s="369"/>
      <c r="D15" s="118">
        <f>'Ajustes PIE'!E7</f>
        <v>0</v>
      </c>
      <c r="E15" s="121"/>
    </row>
    <row r="16" spans="1:256" s="80" customFormat="1" ht="12" x14ac:dyDescent="0.3">
      <c r="A16" s="79"/>
      <c r="B16" s="368" t="s">
        <v>149</v>
      </c>
      <c r="C16" s="369"/>
      <c r="D16" s="118">
        <f>'Ajustes PIE'!E8</f>
        <v>453.12</v>
      </c>
      <c r="E16" s="121"/>
      <c r="G16" s="403"/>
      <c r="H16" s="106"/>
    </row>
    <row r="17" spans="1:8" s="80" customFormat="1" ht="12" x14ac:dyDescent="0.3">
      <c r="A17" s="79"/>
      <c r="B17" s="368" t="s">
        <v>172</v>
      </c>
      <c r="C17" s="369"/>
      <c r="D17" s="118">
        <f>'Ajustes PIE'!E10+'Ajustes PIE'!E11+'Ajustes PIE'!E12+'Ajustes PIE'!E13+'Ajustes PIE'!E14+'Ajustes PIE'!E15+'Ajustes PIE'!E16+'Ajustes PIE'!E17+'Ajustes PIE'!E18</f>
        <v>12007.010199999999</v>
      </c>
      <c r="E17" s="121"/>
      <c r="G17" s="403"/>
      <c r="H17" s="107"/>
    </row>
    <row r="18" spans="1:8" s="80" customFormat="1" ht="12" x14ac:dyDescent="0.3">
      <c r="A18" s="79"/>
      <c r="B18" s="368" t="s">
        <v>94</v>
      </c>
      <c r="C18" s="369"/>
      <c r="D18" s="126"/>
      <c r="E18" s="121"/>
    </row>
    <row r="19" spans="1:8" s="80" customFormat="1" ht="12" x14ac:dyDescent="0.3">
      <c r="A19" s="79"/>
      <c r="B19" s="368" t="s">
        <v>95</v>
      </c>
      <c r="C19" s="369"/>
      <c r="D19" s="126"/>
      <c r="E19" s="121"/>
    </row>
    <row r="20" spans="1:8" s="80" customFormat="1" ht="12" x14ac:dyDescent="0.3">
      <c r="A20" s="79"/>
      <c r="B20" s="368" t="s">
        <v>96</v>
      </c>
      <c r="C20" s="369"/>
      <c r="D20" s="118">
        <f>'Ajuste por grado de ejecución'!E46</f>
        <v>29581.654217288349</v>
      </c>
      <c r="E20" s="121"/>
    </row>
    <row r="21" spans="1:8" s="80" customFormat="1" ht="12" x14ac:dyDescent="0.3">
      <c r="A21" s="79"/>
      <c r="B21" s="368" t="s">
        <v>150</v>
      </c>
      <c r="C21" s="369"/>
      <c r="D21" s="126"/>
      <c r="E21" s="121"/>
    </row>
    <row r="22" spans="1:8" s="80" customFormat="1" ht="12" x14ac:dyDescent="0.3">
      <c r="A22" s="79"/>
      <c r="B22" s="368" t="s">
        <v>97</v>
      </c>
      <c r="C22" s="369"/>
      <c r="D22" s="126"/>
      <c r="E22" s="121"/>
    </row>
    <row r="23" spans="1:8" s="80" customFormat="1" ht="12" x14ac:dyDescent="0.3">
      <c r="A23" s="79"/>
      <c r="B23" s="368" t="s">
        <v>98</v>
      </c>
      <c r="C23" s="369"/>
      <c r="D23" s="126"/>
      <c r="E23" s="121"/>
    </row>
    <row r="24" spans="1:8" s="80" customFormat="1" ht="12" x14ac:dyDescent="0.3">
      <c r="A24" s="79"/>
      <c r="B24" s="368" t="s">
        <v>151</v>
      </c>
      <c r="C24" s="369"/>
      <c r="D24" s="126"/>
      <c r="E24" s="121"/>
    </row>
    <row r="25" spans="1:8" s="80" customFormat="1" ht="12" x14ac:dyDescent="0.3">
      <c r="A25" s="79"/>
      <c r="B25" s="368" t="s">
        <v>99</v>
      </c>
      <c r="C25" s="369"/>
      <c r="D25" s="126"/>
      <c r="E25" s="121"/>
    </row>
    <row r="26" spans="1:8" s="80" customFormat="1" ht="12" x14ac:dyDescent="0.3">
      <c r="A26" s="79"/>
      <c r="B26" s="368" t="s">
        <v>100</v>
      </c>
      <c r="C26" s="369"/>
      <c r="D26" s="126"/>
      <c r="E26" s="121"/>
    </row>
    <row r="27" spans="1:8" s="80" customFormat="1" ht="12" x14ac:dyDescent="0.3">
      <c r="A27" s="79"/>
      <c r="B27" s="368" t="s">
        <v>101</v>
      </c>
      <c r="C27" s="369"/>
      <c r="D27" s="126"/>
      <c r="E27" s="121"/>
    </row>
    <row r="28" spans="1:8" s="80" customFormat="1" ht="12" x14ac:dyDescent="0.3">
      <c r="A28" s="79"/>
      <c r="B28" s="368" t="s">
        <v>102</v>
      </c>
      <c r="C28" s="369"/>
      <c r="D28" s="126"/>
      <c r="E28" s="121"/>
    </row>
    <row r="29" spans="1:8" s="80" customFormat="1" ht="12" x14ac:dyDescent="0.3">
      <c r="A29" s="79"/>
      <c r="B29" s="368" t="s">
        <v>103</v>
      </c>
      <c r="C29" s="369"/>
      <c r="D29" s="118">
        <f>'Ajuste GPA'!G7</f>
        <v>95000</v>
      </c>
      <c r="E29" s="121"/>
    </row>
    <row r="30" spans="1:8" s="80" customFormat="1" ht="12" x14ac:dyDescent="0.3">
      <c r="A30" s="79"/>
      <c r="B30" s="368" t="s">
        <v>104</v>
      </c>
      <c r="C30" s="369"/>
      <c r="D30" s="126"/>
      <c r="E30" s="121"/>
    </row>
    <row r="31" spans="1:8" s="80" customFormat="1" ht="12" x14ac:dyDescent="0.3">
      <c r="A31" s="79"/>
      <c r="B31" s="368" t="s">
        <v>105</v>
      </c>
      <c r="C31" s="369"/>
      <c r="D31" s="118">
        <f>'Ajuste arrendamiento financ.'!H17</f>
        <v>-261000</v>
      </c>
      <c r="E31" s="121"/>
    </row>
    <row r="32" spans="1:8" s="80" customFormat="1" ht="12" x14ac:dyDescent="0.3">
      <c r="A32" s="79"/>
      <c r="B32" s="368" t="s">
        <v>106</v>
      </c>
      <c r="C32" s="369"/>
      <c r="D32" s="126"/>
      <c r="E32" s="121"/>
    </row>
    <row r="33" spans="1:6" s="80" customFormat="1" ht="12" x14ac:dyDescent="0.3">
      <c r="A33" s="79"/>
      <c r="B33" s="368" t="s">
        <v>152</v>
      </c>
      <c r="C33" s="369"/>
      <c r="D33" s="126"/>
      <c r="E33" s="121"/>
    </row>
    <row r="34" spans="1:6" s="80" customFormat="1" ht="12" x14ac:dyDescent="0.3">
      <c r="A34" s="79"/>
      <c r="B34" s="368" t="s">
        <v>107</v>
      </c>
      <c r="C34" s="369"/>
      <c r="D34" s="126"/>
      <c r="E34" s="121"/>
    </row>
    <row r="35" spans="1:6" s="80" customFormat="1" ht="12" x14ac:dyDescent="0.3">
      <c r="A35" s="79"/>
      <c r="B35" s="368" t="s">
        <v>153</v>
      </c>
      <c r="C35" s="369"/>
      <c r="D35" s="126"/>
      <c r="E35" s="122"/>
    </row>
    <row r="36" spans="1:6" s="80" customFormat="1" ht="12" x14ac:dyDescent="0.3">
      <c r="A36" s="79"/>
      <c r="B36" s="368" t="s">
        <v>154</v>
      </c>
      <c r="C36" s="369"/>
      <c r="D36" s="127"/>
      <c r="E36" s="122"/>
      <c r="F36" s="79"/>
    </row>
    <row r="37" spans="1:6" s="80" customFormat="1" ht="12.5" thickBot="1" x14ac:dyDescent="0.35">
      <c r="B37" s="377" t="s">
        <v>155</v>
      </c>
      <c r="C37" s="378"/>
      <c r="D37" s="128"/>
      <c r="E37" s="123"/>
    </row>
    <row r="38" spans="1:6" s="80" customFormat="1" ht="21.75" customHeight="1" thickBot="1" x14ac:dyDescent="0.35">
      <c r="B38" s="373" t="s">
        <v>157</v>
      </c>
      <c r="C38" s="374"/>
      <c r="D38" s="258">
        <f>SUM(D12:D37)</f>
        <v>-144051.54462594545</v>
      </c>
      <c r="E38" s="124"/>
    </row>
    <row r="39" spans="1:6" s="80" customFormat="1" ht="12" x14ac:dyDescent="0.3"/>
    <row r="40" spans="1:6" s="80" customFormat="1" ht="12.5" thickBot="1" x14ac:dyDescent="0.35"/>
    <row r="41" spans="1:6" s="80" customFormat="1" ht="31.9" customHeight="1" thickTop="1" thickBot="1" x14ac:dyDescent="0.4">
      <c r="B41" s="375" t="s">
        <v>108</v>
      </c>
      <c r="C41" s="376"/>
      <c r="D41" s="257">
        <f>D38+D10</f>
        <v>-112382.54462594545</v>
      </c>
      <c r="E41" s="205" t="str">
        <f>IF(D41&lt;0,"Necesidad de financiación","Capacidad de financiación")</f>
        <v>Necesidad de financiación</v>
      </c>
    </row>
    <row r="42" spans="1:6" s="80" customFormat="1" ht="12.5" thickTop="1" x14ac:dyDescent="0.3"/>
    <row r="43" spans="1:6" s="80" customFormat="1" ht="12" x14ac:dyDescent="0.3"/>
    <row r="44" spans="1:6" s="80" customFormat="1" ht="12" x14ac:dyDescent="0.3"/>
    <row r="45" spans="1:6" s="80" customFormat="1" ht="12" x14ac:dyDescent="0.3"/>
    <row r="46" spans="1:6" s="80" customFormat="1" ht="12" x14ac:dyDescent="0.3"/>
    <row r="47" spans="1:6" s="80" customFormat="1" ht="12" x14ac:dyDescent="0.3"/>
    <row r="48" spans="1:6" s="80" customFormat="1" ht="12" x14ac:dyDescent="0.3"/>
    <row r="49" spans="1:2" s="80" customFormat="1" ht="12" x14ac:dyDescent="0.3"/>
    <row r="50" spans="1:2" s="80" customFormat="1" ht="12" x14ac:dyDescent="0.3"/>
    <row r="51" spans="1:2" s="80" customFormat="1" ht="12" x14ac:dyDescent="0.3"/>
    <row r="52" spans="1:2" s="80" customFormat="1" ht="12" x14ac:dyDescent="0.3"/>
    <row r="53" spans="1:2" s="80" customFormat="1" ht="12" x14ac:dyDescent="0.3">
      <c r="A53" s="79"/>
      <c r="B53" s="79"/>
    </row>
    <row r="54" spans="1:2" s="80" customFormat="1" ht="12" x14ac:dyDescent="0.3">
      <c r="A54" s="79"/>
      <c r="B54" s="79"/>
    </row>
    <row r="55" spans="1:2" s="80" customFormat="1" ht="12" x14ac:dyDescent="0.3">
      <c r="A55" s="79"/>
      <c r="B55" s="79"/>
    </row>
    <row r="56" spans="1:2" s="80" customFormat="1" ht="12" x14ac:dyDescent="0.3">
      <c r="A56" s="79"/>
      <c r="B56" s="79"/>
    </row>
    <row r="57" spans="1:2" s="80" customFormat="1" ht="12" x14ac:dyDescent="0.3">
      <c r="A57" s="79"/>
      <c r="B57" s="79"/>
    </row>
    <row r="58" spans="1:2" s="80" customFormat="1" ht="12" x14ac:dyDescent="0.3">
      <c r="A58" s="79"/>
      <c r="B58" s="79"/>
    </row>
    <row r="59" spans="1:2" s="80" customFormat="1" ht="12" x14ac:dyDescent="0.3">
      <c r="A59" s="79"/>
      <c r="B59" s="79"/>
    </row>
    <row r="60" spans="1:2" s="80" customFormat="1" ht="12" x14ac:dyDescent="0.3">
      <c r="A60" s="79"/>
      <c r="B60" s="79"/>
    </row>
    <row r="61" spans="1:2" s="80" customFormat="1" ht="12" x14ac:dyDescent="0.3">
      <c r="A61" s="79"/>
      <c r="B61" s="79"/>
    </row>
    <row r="62" spans="1:2" s="80" customFormat="1" ht="12" x14ac:dyDescent="0.3">
      <c r="A62" s="79"/>
      <c r="B62" s="79"/>
    </row>
  </sheetData>
  <sheetProtection selectLockedCells="1" selectUnlockedCells="1"/>
  <mergeCells count="30">
    <mergeCell ref="A1:E1"/>
    <mergeCell ref="B34:C34"/>
    <mergeCell ref="B35:C35"/>
    <mergeCell ref="B36:C36"/>
    <mergeCell ref="B30:C30"/>
    <mergeCell ref="B31:C31"/>
    <mergeCell ref="B33:C33"/>
    <mergeCell ref="B24:C24"/>
    <mergeCell ref="B26:C26"/>
    <mergeCell ref="B27:C27"/>
    <mergeCell ref="B25:C25"/>
    <mergeCell ref="B21:C21"/>
    <mergeCell ref="B19:C19"/>
    <mergeCell ref="B20:C20"/>
    <mergeCell ref="B23:C23"/>
    <mergeCell ref="B22:C22"/>
    <mergeCell ref="B28:C28"/>
    <mergeCell ref="B29:C29"/>
    <mergeCell ref="B38:C38"/>
    <mergeCell ref="B41:C41"/>
    <mergeCell ref="B37:C37"/>
    <mergeCell ref="B32:C32"/>
    <mergeCell ref="B17:C17"/>
    <mergeCell ref="B18:C18"/>
    <mergeCell ref="A2:E2"/>
    <mergeCell ref="B12:C12"/>
    <mergeCell ref="B13:C13"/>
    <mergeCell ref="B14:C14"/>
    <mergeCell ref="B15:C15"/>
    <mergeCell ref="B16:C16"/>
  </mergeCells>
  <phoneticPr fontId="42" type="noConversion"/>
  <pageMargins left="0.32" right="0.23" top="1" bottom="1" header="0" footer="0"/>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1"/>
  <sheetViews>
    <sheetView zoomScale="115" zoomScaleSheetLayoutView="100" workbookViewId="0">
      <selection activeCell="H15" sqref="H15"/>
    </sheetView>
  </sheetViews>
  <sheetFormatPr baseColWidth="10" defaultColWidth="11.54296875" defaultRowHeight="12.5" x14ac:dyDescent="0.25"/>
  <cols>
    <col min="1" max="10" width="11.54296875" style="2"/>
    <col min="11" max="11" width="21.453125" style="2" customWidth="1"/>
    <col min="12" max="16384" width="11.54296875" style="2"/>
  </cols>
  <sheetData>
    <row r="1" spans="1:11" ht="15.5" x14ac:dyDescent="0.35">
      <c r="A1" s="139"/>
      <c r="B1" s="383" t="s">
        <v>109</v>
      </c>
      <c r="C1" s="383"/>
      <c r="D1" s="383"/>
      <c r="E1" s="383"/>
      <c r="F1" s="383"/>
      <c r="G1" s="383"/>
      <c r="H1" s="383"/>
      <c r="I1" s="383"/>
      <c r="J1" s="384"/>
      <c r="K1" s="384"/>
    </row>
    <row r="2" spans="1:11" ht="14.5" x14ac:dyDescent="0.35">
      <c r="A2" s="139"/>
      <c r="B2" s="129" t="s">
        <v>110</v>
      </c>
      <c r="C2" s="139"/>
      <c r="D2" s="139"/>
      <c r="E2" s="139"/>
      <c r="F2" s="139"/>
      <c r="G2" s="139"/>
      <c r="H2" s="139"/>
      <c r="I2" s="140"/>
    </row>
    <row r="3" spans="1:11" ht="15.5" x14ac:dyDescent="0.35">
      <c r="A3" s="139"/>
      <c r="B3" s="129"/>
      <c r="C3" s="139"/>
      <c r="D3" s="130" t="s">
        <v>249</v>
      </c>
      <c r="E3" s="139"/>
      <c r="F3" s="139"/>
      <c r="G3" s="139"/>
      <c r="H3" s="139"/>
      <c r="I3" s="140"/>
    </row>
    <row r="4" spans="1:11" ht="39" customHeight="1" x14ac:dyDescent="0.35">
      <c r="A4" s="139"/>
      <c r="B4" s="380" t="s">
        <v>159</v>
      </c>
      <c r="C4" s="380"/>
      <c r="D4" s="380"/>
      <c r="E4" s="380"/>
      <c r="F4" s="380"/>
      <c r="G4" s="380"/>
      <c r="H4" s="380"/>
      <c r="I4" s="140"/>
    </row>
    <row r="5" spans="1:11" ht="14.5" x14ac:dyDescent="0.35">
      <c r="A5" s="139"/>
      <c r="B5" s="139"/>
      <c r="C5" s="139"/>
      <c r="D5" s="139"/>
      <c r="E5" s="139"/>
      <c r="F5" s="139"/>
      <c r="G5" s="139"/>
      <c r="H5" s="139"/>
      <c r="I5" s="140"/>
    </row>
    <row r="6" spans="1:11" ht="14.5" x14ac:dyDescent="0.35">
      <c r="A6" s="139"/>
      <c r="B6" s="139"/>
      <c r="C6" s="139"/>
      <c r="D6" s="139"/>
      <c r="E6" s="139"/>
      <c r="F6" s="139"/>
      <c r="G6" s="139"/>
      <c r="H6" s="139"/>
      <c r="I6" s="140"/>
    </row>
    <row r="7" spans="1:11" ht="14.5" x14ac:dyDescent="0.35">
      <c r="A7" s="139"/>
      <c r="B7" s="139"/>
      <c r="C7" s="139"/>
      <c r="D7" s="139"/>
      <c r="E7" s="139"/>
      <c r="F7" s="139"/>
      <c r="G7" s="131" t="s">
        <v>111</v>
      </c>
      <c r="H7" s="139"/>
      <c r="I7" s="140"/>
    </row>
    <row r="8" spans="1:11" ht="14.5" x14ac:dyDescent="0.35">
      <c r="A8" s="139"/>
      <c r="B8" s="381" t="s">
        <v>112</v>
      </c>
      <c r="C8" s="381"/>
      <c r="D8" s="381" t="s">
        <v>113</v>
      </c>
      <c r="E8" s="381"/>
      <c r="F8" s="382" t="s">
        <v>114</v>
      </c>
      <c r="G8" s="132"/>
      <c r="H8" s="133"/>
      <c r="I8" s="140"/>
    </row>
    <row r="9" spans="1:11" ht="14.5" x14ac:dyDescent="0.35">
      <c r="A9" s="139"/>
      <c r="B9" s="134" t="s">
        <v>115</v>
      </c>
      <c r="C9" s="134" t="s">
        <v>116</v>
      </c>
      <c r="D9" s="134" t="s">
        <v>115</v>
      </c>
      <c r="E9" s="134" t="s">
        <v>116</v>
      </c>
      <c r="F9" s="382"/>
      <c r="G9" s="135" t="s">
        <v>90</v>
      </c>
      <c r="H9" s="133"/>
      <c r="I9" s="140"/>
    </row>
    <row r="10" spans="1:11" ht="14.5" x14ac:dyDescent="0.35">
      <c r="A10" s="139"/>
      <c r="B10" s="136"/>
      <c r="C10" s="136"/>
      <c r="D10" s="136"/>
      <c r="E10" s="136"/>
      <c r="F10" s="136"/>
      <c r="G10" s="136"/>
      <c r="H10" s="133"/>
      <c r="I10" s="140"/>
    </row>
    <row r="11" spans="1:11" ht="14.5" x14ac:dyDescent="0.35">
      <c r="A11" s="139"/>
      <c r="B11" s="136"/>
      <c r="C11" s="136"/>
      <c r="D11" s="136"/>
      <c r="E11" s="136"/>
      <c r="F11" s="136"/>
      <c r="G11" s="136"/>
      <c r="H11" s="133"/>
      <c r="I11" s="140"/>
    </row>
    <row r="12" spans="1:11" ht="14.5" x14ac:dyDescent="0.35">
      <c r="A12" s="139"/>
      <c r="B12" s="136"/>
      <c r="C12" s="136"/>
      <c r="D12" s="136"/>
      <c r="E12" s="136"/>
      <c r="F12" s="136"/>
      <c r="G12" s="136"/>
      <c r="H12" s="133"/>
      <c r="I12" s="140"/>
    </row>
    <row r="13" spans="1:11" ht="14.5" x14ac:dyDescent="0.35">
      <c r="A13" s="139"/>
      <c r="B13" s="136"/>
      <c r="C13" s="136"/>
      <c r="D13" s="136"/>
      <c r="E13" s="136"/>
      <c r="F13" s="136"/>
      <c r="G13" s="136"/>
      <c r="H13" s="133"/>
      <c r="I13" s="140"/>
    </row>
    <row r="14" spans="1:11" ht="14.5" x14ac:dyDescent="0.35">
      <c r="A14" s="139"/>
      <c r="B14" s="136"/>
      <c r="C14" s="136"/>
      <c r="D14" s="136"/>
      <c r="E14" s="136"/>
      <c r="F14" s="136"/>
      <c r="G14" s="136"/>
      <c r="H14" s="133"/>
      <c r="I14" s="140"/>
    </row>
    <row r="15" spans="1:11" ht="14.5" x14ac:dyDescent="0.35">
      <c r="A15" s="139"/>
      <c r="B15" s="136"/>
      <c r="C15" s="136"/>
      <c r="D15" s="136"/>
      <c r="E15" s="136"/>
      <c r="F15" s="136"/>
      <c r="G15" s="136"/>
      <c r="H15" s="133"/>
      <c r="I15" s="140"/>
    </row>
    <row r="16" spans="1:11" ht="14.5" x14ac:dyDescent="0.35">
      <c r="A16" s="139"/>
      <c r="B16" s="136"/>
      <c r="C16" s="136"/>
      <c r="D16" s="136"/>
      <c r="E16" s="136"/>
      <c r="F16" s="136"/>
      <c r="G16" s="136"/>
      <c r="H16" s="133"/>
      <c r="I16" s="140"/>
    </row>
    <row r="17" spans="1:9" ht="14.5" x14ac:dyDescent="0.35">
      <c r="A17" s="139"/>
      <c r="B17" s="137"/>
      <c r="C17" s="137"/>
      <c r="D17" s="137"/>
      <c r="E17" s="137"/>
      <c r="F17" s="137"/>
      <c r="G17" s="137"/>
      <c r="H17" s="133"/>
      <c r="I17" s="139"/>
    </row>
    <row r="18" spans="1:9" ht="14.5" x14ac:dyDescent="0.35">
      <c r="A18" s="139"/>
      <c r="B18" s="139"/>
      <c r="C18" s="140"/>
      <c r="D18" s="140"/>
      <c r="E18" s="141"/>
      <c r="F18" s="141"/>
      <c r="G18" s="141"/>
      <c r="H18" s="139"/>
      <c r="I18" s="139"/>
    </row>
    <row r="19" spans="1:9" ht="14.5" x14ac:dyDescent="0.35">
      <c r="A19" s="139"/>
      <c r="B19" s="139"/>
      <c r="C19" s="140"/>
      <c r="D19" s="140"/>
      <c r="E19" s="138"/>
      <c r="F19" s="138"/>
      <c r="G19" s="138"/>
      <c r="H19" s="133"/>
      <c r="I19" s="139"/>
    </row>
    <row r="20" spans="1:9" ht="14.5" x14ac:dyDescent="0.35">
      <c r="A20" s="133" t="s">
        <v>117</v>
      </c>
      <c r="B20" s="133" t="s">
        <v>118</v>
      </c>
      <c r="C20" s="140"/>
      <c r="D20" s="140"/>
      <c r="E20" s="138"/>
      <c r="F20" s="138"/>
      <c r="G20" s="138"/>
      <c r="H20" s="133"/>
      <c r="I20" s="139"/>
    </row>
    <row r="21" spans="1:9" ht="14.5" x14ac:dyDescent="0.35">
      <c r="A21" s="133" t="s">
        <v>119</v>
      </c>
      <c r="B21" s="133" t="s">
        <v>120</v>
      </c>
      <c r="C21" s="140"/>
      <c r="D21" s="140"/>
      <c r="E21" s="138"/>
      <c r="F21" s="138"/>
      <c r="G21" s="138"/>
      <c r="H21" s="133"/>
      <c r="I21" s="139"/>
    </row>
  </sheetData>
  <sheetProtection selectLockedCells="1" selectUnlockedCells="1"/>
  <mergeCells count="5">
    <mergeCell ref="B4:H4"/>
    <mergeCell ref="B8:C8"/>
    <mergeCell ref="D8:E8"/>
    <mergeCell ref="F8:F9"/>
    <mergeCell ref="B1:K1"/>
  </mergeCells>
  <phoneticPr fontId="42" type="noConversion"/>
  <pageMargins left="0.75" right="0.75" top="1"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Instrucciones</vt:lpstr>
      <vt:lpstr>F1.1.1. </vt:lpstr>
      <vt:lpstr>Ajuste GPA</vt:lpstr>
      <vt:lpstr>Ajustes PIE</vt:lpstr>
      <vt:lpstr>Ajuste por recaudación</vt:lpstr>
      <vt:lpstr>Ajuste por grado de ejecución</vt:lpstr>
      <vt:lpstr>Ajuste arrendamiento financ.</vt:lpstr>
      <vt:lpstr>EP F11.B1</vt:lpstr>
      <vt:lpstr>F2.1.</vt:lpstr>
      <vt:lpstr>F3.0.</vt:lpstr>
      <vt:lpstr>F3.2.</vt:lpstr>
      <vt:lpstr>'Ajuste GPA'!Área_de_impresión</vt:lpstr>
      <vt:lpstr>'Ajuste por grado de ejecución'!Área_de_impresión</vt:lpstr>
      <vt:lpstr>'Ajuste por recaudación'!Área_de_impresión</vt:lpstr>
      <vt:lpstr>'Ajustes PIE'!Área_de_impresión</vt:lpstr>
      <vt:lpstr>'EP F11.B1'!Área_de_impresión</vt:lpstr>
      <vt:lpstr>'F1.1.1. '!Área_de_impresión</vt:lpstr>
      <vt:lpstr>F2.1.!Área_de_impresión</vt:lpstr>
      <vt:lpstr>F3.0.!Área_de_impresión</vt:lpstr>
      <vt:lpstr>F3.2.!Área_de_impresión</vt:lpstr>
      <vt:lpstr>Instrucciones!Área_de_impresión</vt:lpstr>
    </vt:vector>
  </TitlesOfParts>
  <Company>DIPUTACION PROVINCIAL DE GRANADA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Pepa Guerrero</dc:creator>
  <cp:lastModifiedBy>rsmon</cp:lastModifiedBy>
  <cp:lastPrinted>2016-02-09T10:27:35Z</cp:lastPrinted>
  <dcterms:created xsi:type="dcterms:W3CDTF">2016-02-09T08:41:09Z</dcterms:created>
  <dcterms:modified xsi:type="dcterms:W3CDTF">2020-12-10T13:33:20Z</dcterms:modified>
</cp:coreProperties>
</file>