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letados\Usuarios\Juventud\AAJJ\01.1  OTRA DIFUSIÓN WEB\CONCERTACIÓN BIENIO 26-27\"/>
    </mc:Choice>
  </mc:AlternateContent>
  <bookViews>
    <workbookView xWindow="-105" yWindow="-105" windowWidth="23250" windowHeight="1257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22" i="1" s="1"/>
  <c r="H31" i="1"/>
  <c r="H27" i="1" s="1"/>
  <c r="H29" i="1"/>
  <c r="G20" i="1"/>
  <c r="B7" i="1"/>
  <c r="H38" i="1" l="1"/>
  <c r="C38" i="1" s="1"/>
</calcChain>
</file>

<file path=xl/sharedStrings.xml><?xml version="1.0" encoding="utf-8"?>
<sst xmlns="http://schemas.openxmlformats.org/spreadsheetml/2006/main" count="30" uniqueCount="28">
  <si>
    <t>ANEXO IV</t>
  </si>
  <si>
    <t>MODELO JUSTIFICACIÓN DE SUBVENCIONES</t>
  </si>
  <si>
    <t>ENTIDADES LOCALES Y ENTIDADES SIN ÁNIMO DE LUCRO.</t>
  </si>
  <si>
    <t>Anualidad</t>
  </si>
  <si>
    <t>D/Dª</t>
  </si>
  <si>
    <t>, como Secretario/a, Interventor/a</t>
  </si>
  <si>
    <t xml:space="preserve"> de la entidad sin ánimo de lucro</t>
  </si>
  <si>
    <t>Seleccionar Opción</t>
  </si>
  <si>
    <r>
      <t>CERTIFICO</t>
    </r>
    <r>
      <rPr>
        <sz val="12"/>
        <color theme="1"/>
        <rFont val="Calibri"/>
        <family val="2"/>
        <scheme val="minor"/>
      </rPr>
      <t>: Que el proyecto denominado</t>
    </r>
  </si>
  <si>
    <t>dentro del Programa de Concertación</t>
  </si>
  <si>
    <t>, subvencionado por la Excma. Diputación de Granada por un importe de</t>
  </si>
  <si>
    <t>, de acuerdo con lo establecido en la Resolución de Presidencia/Acuerdo de la Junta de Gobierno de fecha</t>
  </si>
  <si>
    <t>, se  ha  ejecutado  por  un  IMPORTE TOTAL  de</t>
  </si>
  <si>
    <t>con el siguiente detalle de ingresos  y gastos:</t>
  </si>
  <si>
    <t>INGRESOS OBTENIDOS PARA FINANCIAR EL PROYECTO</t>
  </si>
  <si>
    <t>TOTAL INGRESOS</t>
  </si>
  <si>
    <t>Subvención concedida por la Diputación de Granada:</t>
  </si>
  <si>
    <t>Subvención concedida por otras Entidades Públicas:</t>
  </si>
  <si>
    <t>Financiación aportada por el beneficiario:</t>
  </si>
  <si>
    <t>Otros Ingresos:</t>
  </si>
  <si>
    <t>RELACIÓN DE GASTOS REALIZADOS</t>
  </si>
  <si>
    <t>TOTAL GASTOS</t>
  </si>
  <si>
    <t>Factura/ Documento</t>
  </si>
  <si>
    <t>Fecha</t>
  </si>
  <si>
    <t>Acreedor / CIF TERCERO</t>
  </si>
  <si>
    <t>Descripción Gasto</t>
  </si>
  <si>
    <t>Fecha de Pago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</si>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</sst>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C0A];\-#,##0.00\ [$€-C0A]"/>
    <numFmt numFmtId="165" formatCode="_-* #,##0.00\ [$€-C0A]_-;\-* #,##0.00\ [$€-C0A]_-;_-* &quot;-&quot;??\ [$€-C0A]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/>
    <xf numFmtId="165" fontId="8" fillId="0" borderId="0" xfId="0" applyNumberFormat="1" applyFont="1"/>
    <xf numFmtId="165" fontId="1" fillId="2" borderId="0" xfId="0" applyNumberFormat="1" applyFont="1" applyFill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vertical="center" wrapText="1"/>
      <protection locked="0"/>
    </xf>
    <xf numFmtId="16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16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left" vertical="center"/>
    </xf>
    <xf numFmtId="165" fontId="1" fillId="2" borderId="0" xfId="0" applyNumberFormat="1" applyFont="1" applyFill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7" fillId="2" borderId="0" xfId="0" applyFont="1" applyFill="1" applyAlignment="1" applyProtection="1">
      <alignment horizontal="left" wrapText="1"/>
      <protection locked="0"/>
    </xf>
    <xf numFmtId="164" fontId="8" fillId="2" borderId="0" xfId="0" applyNumberFormat="1" applyFont="1" applyFill="1" applyAlignment="1" applyProtection="1">
      <alignment horizontal="center"/>
      <protection locked="0"/>
    </xf>
    <xf numFmtId="15" fontId="1" fillId="2" borderId="0" xfId="0" applyNumberFormat="1" applyFont="1" applyFill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</cellXfs>
  <cellStyles count="1">
    <cellStyle name="Normal" xfId="0" builtinId="0"/>
  </cellStyles>
  <dxfs count="5">
    <dxf>
      <numFmt numFmtId="34" formatCode="_-* #,##0.00\ &quot;€&quot;_-;\-* #,##0.00\ &quot;€&quot;_-;_-* &quot;-&quot;??\ &quot;€&quot;_-;_-@_-"/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9</xdr:col>
      <xdr:colOff>431165</xdr:colOff>
      <xdr:row>6</xdr:row>
      <xdr:rowOff>43815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6B1676-8479-454F-B8D2-B9E225F1F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"/>
          <a:ext cx="7563485" cy="920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_zarco\Downloads\AnexoIV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"/>
      <sheetName val="Hoja2"/>
    </sheetNames>
    <sheetDataSet>
      <sheetData sheetId="0"/>
      <sheetData sheetId="1">
        <row r="2">
          <cell r="B2" t="str">
            <v>Ayto. Agrón</v>
          </cell>
          <cell r="C2">
            <v>1200</v>
          </cell>
          <cell r="D2">
            <v>133</v>
          </cell>
          <cell r="E2">
            <v>1333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242C - Red provincial de participación juvenil</v>
          </cell>
          <cell r="B3" t="str">
            <v>Ayto. Alamedilla</v>
          </cell>
          <cell r="C3">
            <v>1000</v>
          </cell>
          <cell r="D3">
            <v>110</v>
          </cell>
          <cell r="E3">
            <v>1110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244 - Apoyo técnico y económico a los proyectos juveniles de los municipios</v>
          </cell>
          <cell r="B4" t="str">
            <v>Ayto. Albolote</v>
          </cell>
          <cell r="C4">
            <v>0</v>
          </cell>
          <cell r="D4">
            <v>0</v>
          </cell>
          <cell r="E4">
            <v>0</v>
          </cell>
          <cell r="F4">
            <v>5481</v>
          </cell>
          <cell r="G4">
            <v>609</v>
          </cell>
          <cell r="H4">
            <v>6090</v>
          </cell>
        </row>
        <row r="5">
          <cell r="B5" t="str">
            <v>Ayto. Albondón</v>
          </cell>
          <cell r="C5">
            <v>2700</v>
          </cell>
          <cell r="D5">
            <v>297</v>
          </cell>
          <cell r="E5">
            <v>2997</v>
          </cell>
          <cell r="F5">
            <v>0</v>
          </cell>
          <cell r="G5">
            <v>0</v>
          </cell>
          <cell r="H5">
            <v>0</v>
          </cell>
        </row>
        <row r="6">
          <cell r="B6" t="str">
            <v>Ayto. Albuñán</v>
          </cell>
          <cell r="C6">
            <v>1500</v>
          </cell>
          <cell r="D6">
            <v>166</v>
          </cell>
          <cell r="E6">
            <v>1666</v>
          </cell>
          <cell r="F6">
            <v>0</v>
          </cell>
          <cell r="G6">
            <v>0</v>
          </cell>
          <cell r="H6">
            <v>0</v>
          </cell>
        </row>
        <row r="7">
          <cell r="B7" t="str">
            <v>Ayto. Albuñol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B8" t="str">
            <v>Ayto. Albuñuelas</v>
          </cell>
          <cell r="C8">
            <v>1200</v>
          </cell>
          <cell r="D8">
            <v>133</v>
          </cell>
          <cell r="E8">
            <v>1333</v>
          </cell>
          <cell r="F8">
            <v>0</v>
          </cell>
          <cell r="G8">
            <v>0</v>
          </cell>
          <cell r="H8">
            <v>0</v>
          </cell>
        </row>
        <row r="9">
          <cell r="B9" t="str">
            <v>Ayto. Aldeire</v>
          </cell>
          <cell r="C9">
            <v>1500</v>
          </cell>
          <cell r="D9">
            <v>166</v>
          </cell>
          <cell r="E9">
            <v>1666</v>
          </cell>
          <cell r="F9">
            <v>0</v>
          </cell>
          <cell r="G9">
            <v>0</v>
          </cell>
          <cell r="H9">
            <v>0</v>
          </cell>
        </row>
        <row r="10">
          <cell r="B10" t="str">
            <v>Ayto. Alfacar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Ayto. Algarinejo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 t="str">
            <v>Ayto. Alhama de Granada</v>
          </cell>
          <cell r="C12">
            <v>1800</v>
          </cell>
          <cell r="D12">
            <v>969</v>
          </cell>
          <cell r="E12">
            <v>2769</v>
          </cell>
          <cell r="F12">
            <v>0</v>
          </cell>
          <cell r="G12">
            <v>0</v>
          </cell>
          <cell r="H12">
            <v>0</v>
          </cell>
        </row>
        <row r="13">
          <cell r="B13" t="str">
            <v>Ayto. Alhendín</v>
          </cell>
          <cell r="C13">
            <v>0</v>
          </cell>
          <cell r="D13">
            <v>0</v>
          </cell>
          <cell r="E13">
            <v>0</v>
          </cell>
          <cell r="F13">
            <v>4959</v>
          </cell>
          <cell r="G13">
            <v>551</v>
          </cell>
          <cell r="H13">
            <v>5510</v>
          </cell>
        </row>
        <row r="14">
          <cell r="B14" t="str">
            <v>Ayto. Alicún de Ortega</v>
          </cell>
          <cell r="C14">
            <v>900</v>
          </cell>
          <cell r="D14">
            <v>99</v>
          </cell>
          <cell r="E14">
            <v>999</v>
          </cell>
          <cell r="F14">
            <v>0</v>
          </cell>
          <cell r="G14">
            <v>0</v>
          </cell>
          <cell r="H14">
            <v>0</v>
          </cell>
        </row>
        <row r="15">
          <cell r="B15" t="str">
            <v>Ayto. Almegíjar</v>
          </cell>
          <cell r="C15">
            <v>1000</v>
          </cell>
          <cell r="D15">
            <v>112</v>
          </cell>
          <cell r="E15">
            <v>1112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Ayto. Almuñécar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 t="str">
            <v>Ayto. Alpujarra de la Sierra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B18" t="str">
            <v>Ayto. Alquife</v>
          </cell>
          <cell r="C18">
            <v>1500</v>
          </cell>
          <cell r="D18">
            <v>133</v>
          </cell>
          <cell r="E18">
            <v>1633</v>
          </cell>
          <cell r="F18">
            <v>0</v>
          </cell>
          <cell r="G18">
            <v>0</v>
          </cell>
          <cell r="H18">
            <v>0</v>
          </cell>
        </row>
        <row r="19">
          <cell r="B19" t="str">
            <v>Ayto. Arenas del Rey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B20" t="str">
            <v>Ayto. Armilla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Ayto. Atarfe</v>
          </cell>
          <cell r="C21">
            <v>1500</v>
          </cell>
          <cell r="D21">
            <v>1500</v>
          </cell>
          <cell r="E21">
            <v>3000</v>
          </cell>
          <cell r="F21">
            <v>1845</v>
          </cell>
          <cell r="G21">
            <v>205</v>
          </cell>
          <cell r="H21">
            <v>2050</v>
          </cell>
        </row>
        <row r="22">
          <cell r="B22" t="str">
            <v>ELA Bacor-Olivar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B23" t="str">
            <v>Ayto. Baza</v>
          </cell>
          <cell r="C23">
            <v>0</v>
          </cell>
          <cell r="D23">
            <v>0</v>
          </cell>
          <cell r="E23">
            <v>0</v>
          </cell>
          <cell r="F23">
            <v>1440</v>
          </cell>
          <cell r="G23">
            <v>160</v>
          </cell>
          <cell r="H23">
            <v>1600</v>
          </cell>
        </row>
        <row r="24">
          <cell r="B24" t="str">
            <v>Ayto. Beas de Granada</v>
          </cell>
          <cell r="C24">
            <v>1500</v>
          </cell>
          <cell r="D24">
            <v>375</v>
          </cell>
          <cell r="E24">
            <v>1875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Ayto. Beas de Guadix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B26" t="str">
            <v>Ayto. Benalúa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B27" t="str">
            <v>Ayto. Benalúa de las Villas</v>
          </cell>
          <cell r="C27">
            <v>1500</v>
          </cell>
          <cell r="D27">
            <v>642</v>
          </cell>
          <cell r="E27">
            <v>2142</v>
          </cell>
          <cell r="F27">
            <v>0</v>
          </cell>
          <cell r="G27">
            <v>0</v>
          </cell>
          <cell r="H27">
            <v>0</v>
          </cell>
        </row>
        <row r="28">
          <cell r="B28" t="str">
            <v>Ayto. Benamaurel</v>
          </cell>
          <cell r="C28">
            <v>1800</v>
          </cell>
          <cell r="D28">
            <v>771</v>
          </cell>
          <cell r="E28">
            <v>2571</v>
          </cell>
          <cell r="F28">
            <v>0</v>
          </cell>
          <cell r="G28">
            <v>0</v>
          </cell>
          <cell r="H28">
            <v>0</v>
          </cell>
        </row>
        <row r="29">
          <cell r="B29" t="str">
            <v>Ayto. Bérchules</v>
          </cell>
          <cell r="C29">
            <v>1200</v>
          </cell>
          <cell r="D29">
            <v>133</v>
          </cell>
          <cell r="E29">
            <v>1333</v>
          </cell>
          <cell r="F29">
            <v>0</v>
          </cell>
          <cell r="G29">
            <v>0</v>
          </cell>
          <cell r="H29">
            <v>0</v>
          </cell>
        </row>
        <row r="30">
          <cell r="B30" t="str">
            <v>Ayto. Bubión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B31" t="str">
            <v>Ayto. Busquístar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B32" t="str">
            <v>Ayto. Cacín</v>
          </cell>
          <cell r="C32">
            <v>1000</v>
          </cell>
          <cell r="D32">
            <v>100</v>
          </cell>
          <cell r="E32">
            <v>1100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Ayto. Cádiar</v>
          </cell>
          <cell r="C33">
            <v>0</v>
          </cell>
          <cell r="D33">
            <v>0</v>
          </cell>
          <cell r="E33">
            <v>0</v>
          </cell>
          <cell r="F33">
            <v>837</v>
          </cell>
          <cell r="G33">
            <v>93</v>
          </cell>
          <cell r="H33">
            <v>930</v>
          </cell>
        </row>
        <row r="34">
          <cell r="B34" t="str">
            <v>Ayto. Cájar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Ayto. Calahorra, La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B36" t="str">
            <v>Ayto. Calicasas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B37" t="str">
            <v>Ayto. Campotéjar</v>
          </cell>
          <cell r="C37">
            <v>1500</v>
          </cell>
          <cell r="D37">
            <v>375</v>
          </cell>
          <cell r="E37">
            <v>1875</v>
          </cell>
          <cell r="F37">
            <v>0</v>
          </cell>
          <cell r="G37">
            <v>0</v>
          </cell>
          <cell r="H37">
            <v>0</v>
          </cell>
        </row>
        <row r="38">
          <cell r="B38" t="str">
            <v>Ayto. Caniles</v>
          </cell>
          <cell r="C38">
            <v>4000</v>
          </cell>
          <cell r="D38">
            <v>1200</v>
          </cell>
          <cell r="E38">
            <v>5200</v>
          </cell>
          <cell r="F38">
            <v>0</v>
          </cell>
          <cell r="G38">
            <v>0</v>
          </cell>
          <cell r="H38">
            <v>0</v>
          </cell>
        </row>
        <row r="39">
          <cell r="B39" t="str">
            <v>Ayto. Cáñar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B40" t="str">
            <v>Ayto. Capileira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B41" t="str">
            <v>Ayto. Carataunas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 t="str">
            <v>ELA Carchuna - Calahonda</v>
          </cell>
          <cell r="C42">
            <v>1200</v>
          </cell>
          <cell r="D42">
            <v>514</v>
          </cell>
          <cell r="E42">
            <v>1714</v>
          </cell>
          <cell r="F42">
            <v>0</v>
          </cell>
          <cell r="G42">
            <v>0</v>
          </cell>
          <cell r="H42">
            <v>0</v>
          </cell>
        </row>
        <row r="43">
          <cell r="B43" t="str">
            <v>Ayto. Cástaras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 t="str">
            <v>Ayto. Castilléjar</v>
          </cell>
          <cell r="C44">
            <v>2000</v>
          </cell>
          <cell r="D44">
            <v>650</v>
          </cell>
          <cell r="E44">
            <v>2650</v>
          </cell>
          <cell r="F44">
            <v>0</v>
          </cell>
          <cell r="G44">
            <v>0</v>
          </cell>
          <cell r="H44">
            <v>0</v>
          </cell>
        </row>
        <row r="45">
          <cell r="B45" t="str">
            <v>Ayto. Castril</v>
          </cell>
          <cell r="C45">
            <v>2000</v>
          </cell>
          <cell r="D45">
            <v>985</v>
          </cell>
          <cell r="E45">
            <v>2985</v>
          </cell>
          <cell r="F45">
            <v>0</v>
          </cell>
          <cell r="G45">
            <v>0</v>
          </cell>
          <cell r="H45">
            <v>0</v>
          </cell>
        </row>
        <row r="46">
          <cell r="B46" t="str">
            <v>Ayto. Cenes de la Vega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B47" t="str">
            <v>Ayto. Chauchina</v>
          </cell>
          <cell r="C47">
            <v>2300</v>
          </cell>
          <cell r="D47">
            <v>805</v>
          </cell>
          <cell r="E47">
            <v>3105</v>
          </cell>
          <cell r="F47">
            <v>0</v>
          </cell>
          <cell r="G47">
            <v>0</v>
          </cell>
          <cell r="H47">
            <v>0</v>
          </cell>
        </row>
        <row r="48">
          <cell r="B48" t="str">
            <v>Ayto. Chimeneas</v>
          </cell>
          <cell r="C48">
            <v>1000</v>
          </cell>
          <cell r="D48">
            <v>200</v>
          </cell>
          <cell r="E48">
            <v>1200</v>
          </cell>
          <cell r="F48">
            <v>0</v>
          </cell>
          <cell r="G48">
            <v>0</v>
          </cell>
          <cell r="H48">
            <v>0</v>
          </cell>
        </row>
        <row r="49">
          <cell r="B49" t="str">
            <v>Ayto. Churriana de la Vega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B50" t="str">
            <v>Ayto. Cijuela</v>
          </cell>
          <cell r="C50">
            <v>0</v>
          </cell>
          <cell r="D50">
            <v>0</v>
          </cell>
          <cell r="E50">
            <v>0</v>
          </cell>
          <cell r="F50">
            <v>4068</v>
          </cell>
          <cell r="G50">
            <v>452</v>
          </cell>
          <cell r="H50">
            <v>4520</v>
          </cell>
        </row>
        <row r="51">
          <cell r="B51" t="str">
            <v>Ayto. Cogollos de Guadix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B52" t="str">
            <v>Ayto. Cogollos de la Vega</v>
          </cell>
          <cell r="C52">
            <v>1200</v>
          </cell>
          <cell r="D52">
            <v>360</v>
          </cell>
          <cell r="E52">
            <v>1560</v>
          </cell>
          <cell r="F52">
            <v>2393</v>
          </cell>
          <cell r="G52">
            <v>265.3</v>
          </cell>
          <cell r="H52">
            <v>2658.3</v>
          </cell>
        </row>
        <row r="53">
          <cell r="B53" t="str">
            <v>Ayto. Colomera</v>
          </cell>
          <cell r="C53">
            <v>2000</v>
          </cell>
          <cell r="D53">
            <v>500</v>
          </cell>
          <cell r="E53">
            <v>2500</v>
          </cell>
          <cell r="F53">
            <v>0</v>
          </cell>
          <cell r="G53">
            <v>0</v>
          </cell>
          <cell r="H53">
            <v>0</v>
          </cell>
        </row>
        <row r="54">
          <cell r="B54" t="str">
            <v>Ayto. Cortes de Baza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B55" t="str">
            <v>Ayto. Cortes y Graena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 t="str">
            <v>Ayto. Cuevas del Campo</v>
          </cell>
          <cell r="C56">
            <v>900</v>
          </cell>
          <cell r="D56">
            <v>385</v>
          </cell>
          <cell r="E56">
            <v>1285</v>
          </cell>
          <cell r="F56">
            <v>360</v>
          </cell>
          <cell r="G56">
            <v>40</v>
          </cell>
          <cell r="H56">
            <v>400</v>
          </cell>
        </row>
        <row r="57">
          <cell r="B57" t="str">
            <v>Ayto. Cúllar</v>
          </cell>
          <cell r="C57">
            <v>3500</v>
          </cell>
          <cell r="D57">
            <v>1500</v>
          </cell>
          <cell r="E57">
            <v>5000</v>
          </cell>
          <cell r="F57">
            <v>0</v>
          </cell>
          <cell r="G57">
            <v>0</v>
          </cell>
          <cell r="H57">
            <v>0</v>
          </cell>
        </row>
        <row r="58">
          <cell r="B58" t="str">
            <v>Ayto. Cúllar Vega</v>
          </cell>
          <cell r="C58">
            <v>2400</v>
          </cell>
          <cell r="D58">
            <v>1600</v>
          </cell>
          <cell r="E58">
            <v>4000</v>
          </cell>
          <cell r="F58">
            <v>0</v>
          </cell>
          <cell r="G58">
            <v>0</v>
          </cell>
          <cell r="H58">
            <v>0</v>
          </cell>
        </row>
        <row r="59">
          <cell r="B59" t="str">
            <v>Ayto. Darro</v>
          </cell>
          <cell r="C59">
            <v>1100</v>
          </cell>
          <cell r="D59">
            <v>275</v>
          </cell>
          <cell r="E59">
            <v>1375</v>
          </cell>
          <cell r="F59">
            <v>0</v>
          </cell>
          <cell r="G59">
            <v>0</v>
          </cell>
          <cell r="H59">
            <v>0</v>
          </cell>
        </row>
        <row r="60">
          <cell r="B60" t="str">
            <v>Ayto. Dehesas de Guadix</v>
          </cell>
          <cell r="C60">
            <v>900</v>
          </cell>
          <cell r="D60">
            <v>100</v>
          </cell>
          <cell r="E60">
            <v>1000</v>
          </cell>
          <cell r="F60">
            <v>0</v>
          </cell>
          <cell r="G60">
            <v>0</v>
          </cell>
          <cell r="H60">
            <v>0</v>
          </cell>
        </row>
        <row r="61">
          <cell r="B61" t="str">
            <v>Ayto. Dehesas Viejas</v>
          </cell>
          <cell r="C61">
            <v>1100</v>
          </cell>
          <cell r="D61">
            <v>122</v>
          </cell>
          <cell r="E61">
            <v>1222</v>
          </cell>
          <cell r="F61">
            <v>0</v>
          </cell>
          <cell r="G61">
            <v>0</v>
          </cell>
          <cell r="H61">
            <v>0</v>
          </cell>
        </row>
        <row r="62">
          <cell r="B62" t="str">
            <v>Ayto. Deifontes</v>
          </cell>
          <cell r="C62">
            <v>3000</v>
          </cell>
          <cell r="D62">
            <v>1286</v>
          </cell>
          <cell r="E62">
            <v>4286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Ayto. Diezma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B64" t="str">
            <v>Ayto. Dílar</v>
          </cell>
          <cell r="C64">
            <v>1200</v>
          </cell>
          <cell r="D64">
            <v>514</v>
          </cell>
          <cell r="E64">
            <v>1714</v>
          </cell>
          <cell r="F64">
            <v>0</v>
          </cell>
          <cell r="G64">
            <v>0</v>
          </cell>
          <cell r="H64">
            <v>0</v>
          </cell>
        </row>
        <row r="65">
          <cell r="B65" t="str">
            <v>Ayto. Dólar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B66" t="str">
            <v>Ayto. Domingo Pérez de Granada</v>
          </cell>
          <cell r="C66">
            <v>1100</v>
          </cell>
          <cell r="D66">
            <v>110</v>
          </cell>
          <cell r="E66">
            <v>1210</v>
          </cell>
          <cell r="F66">
            <v>0</v>
          </cell>
          <cell r="G66">
            <v>0</v>
          </cell>
          <cell r="H66">
            <v>0</v>
          </cell>
        </row>
        <row r="67">
          <cell r="B67" t="str">
            <v>Ayto. Dúdar</v>
          </cell>
          <cell r="C67">
            <v>1200</v>
          </cell>
          <cell r="D67">
            <v>133</v>
          </cell>
          <cell r="E67">
            <v>1333</v>
          </cell>
          <cell r="F67">
            <v>0</v>
          </cell>
          <cell r="G67">
            <v>0</v>
          </cell>
          <cell r="H67">
            <v>0</v>
          </cell>
        </row>
        <row r="68">
          <cell r="B68" t="str">
            <v>Ayto. Dúrcal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B69" t="str">
            <v>Ayto. Escúzar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B70" t="str">
            <v>Ayto. Ferreira</v>
          </cell>
          <cell r="C70">
            <v>750</v>
          </cell>
          <cell r="D70">
            <v>83</v>
          </cell>
          <cell r="E70">
            <v>833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Ayto. Fonelas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B72" t="str">
            <v>Ayto. Fornes</v>
          </cell>
          <cell r="C72">
            <v>1000</v>
          </cell>
          <cell r="D72">
            <v>100</v>
          </cell>
          <cell r="E72">
            <v>1100</v>
          </cell>
          <cell r="F72">
            <v>0</v>
          </cell>
          <cell r="G72">
            <v>0</v>
          </cell>
          <cell r="H72">
            <v>0</v>
          </cell>
        </row>
        <row r="73">
          <cell r="B73" t="str">
            <v>Ayto. Freila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B74" t="str">
            <v>Ayto. Fuente Vaqueros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B75" t="str">
            <v>Ayto. Gabias, Las</v>
          </cell>
          <cell r="C75">
            <v>0</v>
          </cell>
          <cell r="D75">
            <v>0</v>
          </cell>
          <cell r="E75">
            <v>0</v>
          </cell>
          <cell r="F75">
            <v>7254</v>
          </cell>
          <cell r="G75">
            <v>806</v>
          </cell>
          <cell r="H75">
            <v>8060</v>
          </cell>
        </row>
        <row r="76">
          <cell r="B76" t="str">
            <v>Ayto. Galera</v>
          </cell>
          <cell r="C76">
            <v>2000</v>
          </cell>
          <cell r="D76">
            <v>500</v>
          </cell>
          <cell r="E76">
            <v>2500</v>
          </cell>
          <cell r="F76">
            <v>0</v>
          </cell>
          <cell r="G76">
            <v>0</v>
          </cell>
          <cell r="H76">
            <v>0</v>
          </cell>
        </row>
        <row r="77">
          <cell r="B77" t="str">
            <v>Ayto. Gobernador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B78" t="str">
            <v>Ayto. Gójar</v>
          </cell>
          <cell r="C78">
            <v>2300</v>
          </cell>
          <cell r="D78">
            <v>1238</v>
          </cell>
          <cell r="E78">
            <v>3538</v>
          </cell>
          <cell r="F78">
            <v>1674</v>
          </cell>
          <cell r="G78">
            <v>186</v>
          </cell>
          <cell r="H78">
            <v>1860</v>
          </cell>
        </row>
        <row r="79">
          <cell r="B79" t="str">
            <v>Ayto. Gor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B80" t="str">
            <v>Ayto. Gorafe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B81" t="str">
            <v>Ayto. Granada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B82" t="str">
            <v>Ayto. Guadahortuna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B83" t="str">
            <v>Ayto. Guadix</v>
          </cell>
          <cell r="C83">
            <v>2200</v>
          </cell>
          <cell r="D83">
            <v>2200</v>
          </cell>
          <cell r="E83">
            <v>4400</v>
          </cell>
          <cell r="F83">
            <v>0</v>
          </cell>
          <cell r="G83">
            <v>0</v>
          </cell>
          <cell r="H83">
            <v>0</v>
          </cell>
        </row>
        <row r="84">
          <cell r="B84" t="str">
            <v>Ayto. Guájares, Los</v>
          </cell>
          <cell r="C84">
            <v>1500</v>
          </cell>
          <cell r="D84">
            <v>375</v>
          </cell>
          <cell r="E84">
            <v>1875</v>
          </cell>
          <cell r="F84">
            <v>0</v>
          </cell>
          <cell r="G84">
            <v>0</v>
          </cell>
          <cell r="H84">
            <v>0</v>
          </cell>
        </row>
        <row r="85">
          <cell r="B85" t="str">
            <v>Ayto. Gualchos</v>
          </cell>
          <cell r="C85">
            <v>780</v>
          </cell>
          <cell r="D85">
            <v>420</v>
          </cell>
          <cell r="E85">
            <v>1200</v>
          </cell>
          <cell r="F85">
            <v>0</v>
          </cell>
          <cell r="G85">
            <v>0</v>
          </cell>
          <cell r="H85">
            <v>0</v>
          </cell>
        </row>
        <row r="86">
          <cell r="B86" t="str">
            <v>Ayto. Güéjar Sierra</v>
          </cell>
          <cell r="C86">
            <v>1800</v>
          </cell>
          <cell r="D86">
            <v>771</v>
          </cell>
          <cell r="E86">
            <v>2571</v>
          </cell>
          <cell r="F86">
            <v>0</v>
          </cell>
          <cell r="G86">
            <v>0</v>
          </cell>
          <cell r="H86">
            <v>0</v>
          </cell>
        </row>
        <row r="87">
          <cell r="B87" t="str">
            <v>Ayto. Güevéjar</v>
          </cell>
          <cell r="C87">
            <v>1800</v>
          </cell>
          <cell r="D87">
            <v>771</v>
          </cell>
          <cell r="E87">
            <v>2571</v>
          </cell>
          <cell r="F87">
            <v>0</v>
          </cell>
          <cell r="G87">
            <v>0</v>
          </cell>
          <cell r="H87">
            <v>0</v>
          </cell>
        </row>
        <row r="88">
          <cell r="B88" t="str">
            <v>Ayto. Huélago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B89" t="str">
            <v>Ayto. Huéneja</v>
          </cell>
          <cell r="C89">
            <v>1500</v>
          </cell>
          <cell r="D89">
            <v>166</v>
          </cell>
          <cell r="E89">
            <v>1666</v>
          </cell>
          <cell r="F89">
            <v>0</v>
          </cell>
          <cell r="G89">
            <v>0</v>
          </cell>
          <cell r="H89">
            <v>0</v>
          </cell>
        </row>
        <row r="90">
          <cell r="B90" t="str">
            <v>Ayto. Huéscar</v>
          </cell>
          <cell r="C90">
            <v>2600</v>
          </cell>
          <cell r="D90">
            <v>1400</v>
          </cell>
          <cell r="E90">
            <v>4000</v>
          </cell>
          <cell r="F90">
            <v>5454</v>
          </cell>
          <cell r="G90">
            <v>606</v>
          </cell>
          <cell r="H90">
            <v>6060</v>
          </cell>
        </row>
        <row r="91">
          <cell r="B91" t="str">
            <v>Ayto. Huétor de Santillán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B92" t="str">
            <v>Ayto. Huétor Tájar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B93" t="str">
            <v>Ayto. Huétor Vega</v>
          </cell>
          <cell r="C93">
            <v>0</v>
          </cell>
          <cell r="D93">
            <v>0</v>
          </cell>
          <cell r="E93">
            <v>0</v>
          </cell>
          <cell r="F93">
            <v>3087</v>
          </cell>
          <cell r="G93">
            <v>343</v>
          </cell>
          <cell r="H93">
            <v>3430</v>
          </cell>
        </row>
        <row r="94">
          <cell r="B94" t="str">
            <v>Ayto. Íllora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Ayto. Ítrabo</v>
          </cell>
          <cell r="C95">
            <v>1000</v>
          </cell>
          <cell r="D95">
            <v>200</v>
          </cell>
          <cell r="E95">
            <v>1200</v>
          </cell>
          <cell r="F95">
            <v>0</v>
          </cell>
          <cell r="G95">
            <v>0</v>
          </cell>
          <cell r="H95">
            <v>0</v>
          </cell>
        </row>
        <row r="96">
          <cell r="B96" t="str">
            <v>Ayto. Iznalloz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B97" t="str">
            <v>Ayto. Játar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B98" t="str">
            <v>Ayto. Jayena</v>
          </cell>
          <cell r="C98">
            <v>1000</v>
          </cell>
          <cell r="D98">
            <v>250</v>
          </cell>
          <cell r="E98">
            <v>1250</v>
          </cell>
          <cell r="F98">
            <v>0</v>
          </cell>
          <cell r="G98">
            <v>0</v>
          </cell>
          <cell r="H98">
            <v>0</v>
          </cell>
        </row>
        <row r="99">
          <cell r="B99" t="str">
            <v>Ayto. Jérez del Marquesado</v>
          </cell>
          <cell r="C99">
            <v>1500</v>
          </cell>
          <cell r="D99">
            <v>166</v>
          </cell>
          <cell r="E99">
            <v>1666</v>
          </cell>
          <cell r="F99">
            <v>0</v>
          </cell>
          <cell r="G99">
            <v>0</v>
          </cell>
          <cell r="H99">
            <v>0</v>
          </cell>
        </row>
        <row r="100">
          <cell r="B100" t="str">
            <v>Ayto. Jete</v>
          </cell>
          <cell r="C100">
            <v>1000</v>
          </cell>
          <cell r="D100">
            <v>111</v>
          </cell>
          <cell r="E100">
            <v>1111</v>
          </cell>
          <cell r="F100">
            <v>0</v>
          </cell>
          <cell r="G100">
            <v>0</v>
          </cell>
          <cell r="H100">
            <v>0</v>
          </cell>
        </row>
        <row r="101">
          <cell r="B101" t="str">
            <v>Ayto. Jun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B102" t="str">
            <v>Ayto. Juviles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B103" t="str">
            <v>Ayto. Láchar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B104" t="str">
            <v>Ayto. Lanjarón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B105" t="str">
            <v>Ayto. Lanteira</v>
          </cell>
          <cell r="C105">
            <v>1500</v>
          </cell>
          <cell r="D105">
            <v>166</v>
          </cell>
          <cell r="E105">
            <v>1666</v>
          </cell>
          <cell r="F105">
            <v>0</v>
          </cell>
          <cell r="G105">
            <v>0</v>
          </cell>
          <cell r="H105">
            <v>0</v>
          </cell>
        </row>
        <row r="106">
          <cell r="B106" t="str">
            <v>Ayto. Lecrín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B107" t="str">
            <v>Ayto. Lentegí</v>
          </cell>
          <cell r="C107">
            <v>1000</v>
          </cell>
          <cell r="D107">
            <v>111</v>
          </cell>
          <cell r="E107">
            <v>1111</v>
          </cell>
          <cell r="F107">
            <v>0</v>
          </cell>
          <cell r="G107">
            <v>0</v>
          </cell>
          <cell r="H107">
            <v>0</v>
          </cell>
        </row>
        <row r="108">
          <cell r="B108" t="str">
            <v>Ayto. Lobras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B109" t="str">
            <v>Ayto. Loja</v>
          </cell>
          <cell r="C109">
            <v>0</v>
          </cell>
          <cell r="D109">
            <v>0</v>
          </cell>
          <cell r="E109">
            <v>0</v>
          </cell>
          <cell r="F109">
            <v>8946</v>
          </cell>
          <cell r="G109">
            <v>994</v>
          </cell>
          <cell r="H109">
            <v>9940</v>
          </cell>
        </row>
        <row r="110">
          <cell r="B110" t="str">
            <v>Ayto. Lugros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B111" t="str">
            <v>Ayto. Lújar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ELA Mairena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Ayto. Malahá, La</v>
          </cell>
          <cell r="C113">
            <v>1200</v>
          </cell>
          <cell r="D113">
            <v>300</v>
          </cell>
          <cell r="E113">
            <v>1500</v>
          </cell>
          <cell r="F113">
            <v>0</v>
          </cell>
          <cell r="G113">
            <v>0</v>
          </cell>
          <cell r="H113">
            <v>0</v>
          </cell>
        </row>
        <row r="114">
          <cell r="B114" t="str">
            <v>Ayto. Maracena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B115" t="str">
            <v>Ayto. Marchal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B116" t="str">
            <v>Ayto. Moclín</v>
          </cell>
          <cell r="C116">
            <v>1000</v>
          </cell>
          <cell r="D116">
            <v>428</v>
          </cell>
          <cell r="E116">
            <v>1428</v>
          </cell>
          <cell r="F116">
            <v>0</v>
          </cell>
          <cell r="G116">
            <v>0</v>
          </cell>
          <cell r="H116">
            <v>0</v>
          </cell>
        </row>
        <row r="117">
          <cell r="B117" t="str">
            <v>Ayto. Molvízar</v>
          </cell>
          <cell r="C117">
            <v>1400</v>
          </cell>
          <cell r="D117">
            <v>600</v>
          </cell>
          <cell r="E117">
            <v>2000</v>
          </cell>
          <cell r="F117">
            <v>0</v>
          </cell>
          <cell r="G117">
            <v>0</v>
          </cell>
          <cell r="H117">
            <v>0</v>
          </cell>
        </row>
        <row r="118">
          <cell r="B118" t="str">
            <v>Ayto. Monachil</v>
          </cell>
          <cell r="C118">
            <v>1000</v>
          </cell>
          <cell r="D118">
            <v>538</v>
          </cell>
          <cell r="E118">
            <v>1538</v>
          </cell>
          <cell r="F118">
            <v>0</v>
          </cell>
          <cell r="G118">
            <v>0</v>
          </cell>
          <cell r="H118">
            <v>0</v>
          </cell>
        </row>
        <row r="119">
          <cell r="B119" t="str">
            <v>Ayto. Montefrío</v>
          </cell>
          <cell r="C119">
            <v>975</v>
          </cell>
          <cell r="D119">
            <v>524</v>
          </cell>
          <cell r="E119">
            <v>1499</v>
          </cell>
          <cell r="F119">
            <v>0</v>
          </cell>
          <cell r="G119">
            <v>0</v>
          </cell>
          <cell r="H119">
            <v>0</v>
          </cell>
        </row>
        <row r="120">
          <cell r="B120" t="str">
            <v>Ayto. Montejícar</v>
          </cell>
          <cell r="C120">
            <v>1800</v>
          </cell>
          <cell r="D120">
            <v>771</v>
          </cell>
          <cell r="E120">
            <v>2571</v>
          </cell>
          <cell r="F120">
            <v>0</v>
          </cell>
          <cell r="G120">
            <v>0</v>
          </cell>
          <cell r="H120">
            <v>0</v>
          </cell>
        </row>
        <row r="121">
          <cell r="B121" t="str">
            <v>Ayto. Montillana</v>
          </cell>
          <cell r="C121">
            <v>1000</v>
          </cell>
          <cell r="D121">
            <v>250</v>
          </cell>
          <cell r="E121">
            <v>1250</v>
          </cell>
          <cell r="F121">
            <v>0</v>
          </cell>
          <cell r="G121">
            <v>0</v>
          </cell>
          <cell r="H121">
            <v>0</v>
          </cell>
        </row>
        <row r="122">
          <cell r="B122" t="str">
            <v>Ayto. Moraleda de Zafayona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B123" t="str">
            <v>Ayto. Morelábor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B124" t="str">
            <v>Ayto. Motril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B125" t="str">
            <v>Ayto. Murtas</v>
          </cell>
          <cell r="C125">
            <v>1000</v>
          </cell>
          <cell r="D125">
            <v>111</v>
          </cell>
          <cell r="E125">
            <v>1111</v>
          </cell>
          <cell r="F125">
            <v>0</v>
          </cell>
          <cell r="G125">
            <v>0</v>
          </cell>
          <cell r="H125">
            <v>0</v>
          </cell>
        </row>
        <row r="126">
          <cell r="B126" t="str">
            <v>Ayto. Nevada</v>
          </cell>
          <cell r="C126">
            <v>1200</v>
          </cell>
          <cell r="D126">
            <v>300</v>
          </cell>
          <cell r="E126">
            <v>1500</v>
          </cell>
          <cell r="F126">
            <v>0</v>
          </cell>
          <cell r="G126">
            <v>0</v>
          </cell>
          <cell r="H126">
            <v>0</v>
          </cell>
        </row>
        <row r="127">
          <cell r="B127" t="str">
            <v>Ayto. Nigüelas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B128" t="str">
            <v>Ayto. Nívar</v>
          </cell>
          <cell r="C128">
            <v>1800</v>
          </cell>
          <cell r="D128">
            <v>200</v>
          </cell>
          <cell r="E128">
            <v>2000</v>
          </cell>
          <cell r="F128">
            <v>0</v>
          </cell>
          <cell r="G128">
            <v>0</v>
          </cell>
          <cell r="H128">
            <v>0</v>
          </cell>
        </row>
        <row r="129">
          <cell r="B129" t="str">
            <v>Ayto. Ogíjares</v>
          </cell>
          <cell r="C129">
            <v>1500</v>
          </cell>
          <cell r="D129">
            <v>600</v>
          </cell>
          <cell r="E129">
            <v>2100</v>
          </cell>
          <cell r="F129">
            <v>0</v>
          </cell>
          <cell r="G129">
            <v>0</v>
          </cell>
          <cell r="H129">
            <v>0</v>
          </cell>
        </row>
        <row r="130">
          <cell r="B130" t="str">
            <v>Ayto. Orce</v>
          </cell>
          <cell r="C130">
            <v>2000</v>
          </cell>
          <cell r="D130">
            <v>500</v>
          </cell>
          <cell r="E130">
            <v>2500</v>
          </cell>
          <cell r="F130">
            <v>0</v>
          </cell>
          <cell r="G130">
            <v>0</v>
          </cell>
          <cell r="H130">
            <v>0</v>
          </cell>
        </row>
        <row r="131">
          <cell r="B131" t="str">
            <v>Ayto. Órgiva</v>
          </cell>
          <cell r="C131">
            <v>1500</v>
          </cell>
          <cell r="D131">
            <v>525</v>
          </cell>
          <cell r="E131">
            <v>2025</v>
          </cell>
          <cell r="F131">
            <v>2511</v>
          </cell>
          <cell r="G131">
            <v>279</v>
          </cell>
          <cell r="H131">
            <v>2790</v>
          </cell>
        </row>
        <row r="132">
          <cell r="B132" t="str">
            <v>Ayto. Otívar</v>
          </cell>
          <cell r="C132">
            <v>1000</v>
          </cell>
          <cell r="D132">
            <v>250</v>
          </cell>
          <cell r="E132">
            <v>1250</v>
          </cell>
          <cell r="F132">
            <v>0</v>
          </cell>
          <cell r="G132">
            <v>0</v>
          </cell>
          <cell r="H132">
            <v>0</v>
          </cell>
        </row>
        <row r="133">
          <cell r="B133" t="str">
            <v>Ayto. Otura</v>
          </cell>
          <cell r="C133">
            <v>1500</v>
          </cell>
          <cell r="D133">
            <v>525</v>
          </cell>
          <cell r="E133">
            <v>2025</v>
          </cell>
          <cell r="F133">
            <v>0</v>
          </cell>
          <cell r="G133">
            <v>0</v>
          </cell>
          <cell r="H133">
            <v>0</v>
          </cell>
        </row>
        <row r="134">
          <cell r="B134" t="str">
            <v>Ayto. Padul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B135" t="str">
            <v>Ayto. Pampaneira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B136" t="str">
            <v>Ayto. Pedro Martínez</v>
          </cell>
          <cell r="C136">
            <v>1000</v>
          </cell>
          <cell r="D136">
            <v>250</v>
          </cell>
          <cell r="E136">
            <v>1250</v>
          </cell>
          <cell r="F136">
            <v>0</v>
          </cell>
          <cell r="G136">
            <v>0</v>
          </cell>
          <cell r="H136">
            <v>0</v>
          </cell>
        </row>
        <row r="137">
          <cell r="B137" t="str">
            <v>Ayto. Peligros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B138" t="str">
            <v>Ayto. Peza, La</v>
          </cell>
          <cell r="C138">
            <v>1040</v>
          </cell>
          <cell r="D138">
            <v>260</v>
          </cell>
          <cell r="E138">
            <v>1300</v>
          </cell>
          <cell r="F138">
            <v>0</v>
          </cell>
          <cell r="G138">
            <v>0</v>
          </cell>
          <cell r="H138">
            <v>0</v>
          </cell>
        </row>
        <row r="139">
          <cell r="B139" t="str">
            <v>ELA Picena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B140" t="str">
            <v>Ayto. Pinar, El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B141" t="str">
            <v>Ayto. Pinos Genil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B142" t="str">
            <v>Ayto. Pinos Puente</v>
          </cell>
          <cell r="C142">
            <v>2548.37</v>
          </cell>
          <cell r="D142">
            <v>1698.92</v>
          </cell>
          <cell r="E142">
            <v>4247.29</v>
          </cell>
          <cell r="F142">
            <v>0</v>
          </cell>
          <cell r="G142">
            <v>0</v>
          </cell>
          <cell r="H142">
            <v>0</v>
          </cell>
        </row>
        <row r="143">
          <cell r="B143" t="str">
            <v>Ayto. Píñar</v>
          </cell>
          <cell r="C143">
            <v>1800</v>
          </cell>
          <cell r="D143">
            <v>360</v>
          </cell>
          <cell r="E143">
            <v>2160</v>
          </cell>
          <cell r="F143">
            <v>0</v>
          </cell>
          <cell r="G143">
            <v>0</v>
          </cell>
          <cell r="H143">
            <v>0</v>
          </cell>
        </row>
        <row r="144">
          <cell r="B144" t="str">
            <v>Ayto. Polícar</v>
          </cell>
          <cell r="C144">
            <v>1000</v>
          </cell>
          <cell r="D144">
            <v>110</v>
          </cell>
          <cell r="E144">
            <v>1110</v>
          </cell>
          <cell r="F144">
            <v>0</v>
          </cell>
          <cell r="G144">
            <v>0</v>
          </cell>
          <cell r="H144">
            <v>0</v>
          </cell>
        </row>
        <row r="145">
          <cell r="B145" t="str">
            <v>Ayto. Polopos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B146" t="str">
            <v>Ayto. Pórtugos</v>
          </cell>
          <cell r="C146">
            <v>1500</v>
          </cell>
          <cell r="D146">
            <v>166</v>
          </cell>
          <cell r="E146">
            <v>1666</v>
          </cell>
          <cell r="F146">
            <v>0</v>
          </cell>
          <cell r="G146">
            <v>0</v>
          </cell>
          <cell r="H146">
            <v>0</v>
          </cell>
        </row>
        <row r="147">
          <cell r="B147" t="str">
            <v>Ayto. Puebla de Don Fadrique</v>
          </cell>
          <cell r="C147">
            <v>2000</v>
          </cell>
          <cell r="D147">
            <v>857</v>
          </cell>
          <cell r="E147">
            <v>2857</v>
          </cell>
          <cell r="F147">
            <v>0</v>
          </cell>
          <cell r="G147">
            <v>0</v>
          </cell>
          <cell r="H147">
            <v>0</v>
          </cell>
        </row>
        <row r="148">
          <cell r="B148" t="str">
            <v>Ayto. Pulianas</v>
          </cell>
          <cell r="C148">
            <v>0</v>
          </cell>
          <cell r="D148">
            <v>0</v>
          </cell>
          <cell r="E148">
            <v>0</v>
          </cell>
          <cell r="F148">
            <v>2587</v>
          </cell>
          <cell r="G148">
            <v>287</v>
          </cell>
          <cell r="H148">
            <v>2874</v>
          </cell>
        </row>
        <row r="149">
          <cell r="B149" t="str">
            <v>Ayto. Purullena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B150" t="str">
            <v>Ayto. Quéntar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B151" t="str">
            <v>Ayto. Rubite</v>
          </cell>
          <cell r="C151">
            <v>1000</v>
          </cell>
          <cell r="D151">
            <v>110</v>
          </cell>
          <cell r="E151">
            <v>1110</v>
          </cell>
          <cell r="F151">
            <v>0</v>
          </cell>
          <cell r="G151">
            <v>0</v>
          </cell>
          <cell r="H151">
            <v>0</v>
          </cell>
        </row>
        <row r="152">
          <cell r="B152" t="str">
            <v>Ayto. Salar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B153" t="str">
            <v>Ayto. Salobreña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B154" t="str">
            <v>Ayto. Santa Cruz del Comercio</v>
          </cell>
          <cell r="C154">
            <v>1200</v>
          </cell>
          <cell r="D154">
            <v>120</v>
          </cell>
          <cell r="E154">
            <v>1320</v>
          </cell>
          <cell r="F154">
            <v>0</v>
          </cell>
          <cell r="G154">
            <v>0</v>
          </cell>
          <cell r="H154">
            <v>0</v>
          </cell>
        </row>
        <row r="155">
          <cell r="B155" t="str">
            <v>Ayto. Santa Fe</v>
          </cell>
          <cell r="C155">
            <v>1800</v>
          </cell>
          <cell r="D155">
            <v>1200</v>
          </cell>
          <cell r="E155">
            <v>3000</v>
          </cell>
          <cell r="F155">
            <v>2151</v>
          </cell>
          <cell r="G155">
            <v>239</v>
          </cell>
          <cell r="H155">
            <v>2390</v>
          </cell>
        </row>
        <row r="156">
          <cell r="B156" t="str">
            <v>Ayto. Soportújar</v>
          </cell>
          <cell r="C156">
            <v>1200</v>
          </cell>
          <cell r="D156">
            <v>133</v>
          </cell>
          <cell r="E156">
            <v>1333</v>
          </cell>
          <cell r="F156">
            <v>0</v>
          </cell>
          <cell r="G156">
            <v>0</v>
          </cell>
          <cell r="H156">
            <v>0</v>
          </cell>
        </row>
        <row r="157">
          <cell r="B157" t="str">
            <v>Ayto. Sorvilán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B158" t="str">
            <v>Ayto. Taha, La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B159" t="str">
            <v>Ayto. Torre-Cardela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B160" t="str">
            <v>Ayto. Torrenueva Costa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B161" t="str">
            <v>Ayto. Torvizcón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B162" t="str">
            <v>Ayto. Trevélez</v>
          </cell>
          <cell r="C162">
            <v>1500</v>
          </cell>
          <cell r="D162">
            <v>166</v>
          </cell>
          <cell r="E162">
            <v>1666</v>
          </cell>
          <cell r="F162">
            <v>0</v>
          </cell>
          <cell r="G162">
            <v>0</v>
          </cell>
          <cell r="H162">
            <v>0</v>
          </cell>
        </row>
        <row r="163">
          <cell r="B163" t="str">
            <v>Ayto. Turón</v>
          </cell>
          <cell r="C163">
            <v>1200</v>
          </cell>
          <cell r="D163">
            <v>133</v>
          </cell>
          <cell r="E163">
            <v>1333</v>
          </cell>
          <cell r="F163">
            <v>0</v>
          </cell>
          <cell r="G163">
            <v>0</v>
          </cell>
          <cell r="H163">
            <v>0</v>
          </cell>
        </row>
        <row r="164">
          <cell r="B164" t="str">
            <v>ELA Turro, El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B165" t="str">
            <v>Ayto. Ugíjar</v>
          </cell>
          <cell r="C165">
            <v>1200</v>
          </cell>
          <cell r="D165">
            <v>514</v>
          </cell>
          <cell r="E165">
            <v>1714</v>
          </cell>
          <cell r="F165">
            <v>0</v>
          </cell>
          <cell r="G165">
            <v>0</v>
          </cell>
          <cell r="H165">
            <v>0</v>
          </cell>
        </row>
        <row r="166">
          <cell r="B166" t="str">
            <v>Ayto. Valderrubio</v>
          </cell>
          <cell r="C166">
            <v>1200</v>
          </cell>
          <cell r="D166">
            <v>514</v>
          </cell>
          <cell r="E166">
            <v>1714</v>
          </cell>
          <cell r="F166">
            <v>0</v>
          </cell>
          <cell r="G166">
            <v>0</v>
          </cell>
          <cell r="H166">
            <v>0</v>
          </cell>
        </row>
        <row r="167">
          <cell r="B167" t="str">
            <v>Ayto. Valle del Zalabí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B168" t="str">
            <v>Ayto. Valle, El</v>
          </cell>
          <cell r="C168">
            <v>1500</v>
          </cell>
          <cell r="D168">
            <v>166</v>
          </cell>
          <cell r="E168">
            <v>1666</v>
          </cell>
          <cell r="F168">
            <v>0</v>
          </cell>
          <cell r="G168">
            <v>0</v>
          </cell>
          <cell r="H168">
            <v>0</v>
          </cell>
        </row>
        <row r="169">
          <cell r="B169" t="str">
            <v>Ayto. Válor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B170" t="str">
            <v>Ayto. Vegas del Genil</v>
          </cell>
          <cell r="C170">
            <v>960</v>
          </cell>
          <cell r="D170">
            <v>640</v>
          </cell>
          <cell r="E170">
            <v>1600</v>
          </cell>
          <cell r="F170">
            <v>0</v>
          </cell>
          <cell r="G170">
            <v>0</v>
          </cell>
          <cell r="H170">
            <v>0</v>
          </cell>
        </row>
        <row r="171">
          <cell r="B171" t="str">
            <v>Ayto. Vélez de Benaudalla</v>
          </cell>
          <cell r="C171">
            <v>2000</v>
          </cell>
          <cell r="D171">
            <v>856</v>
          </cell>
          <cell r="E171">
            <v>2856</v>
          </cell>
          <cell r="F171">
            <v>0</v>
          </cell>
          <cell r="G171">
            <v>0</v>
          </cell>
          <cell r="H171">
            <v>0</v>
          </cell>
        </row>
        <row r="172">
          <cell r="B172" t="str">
            <v>Ayto. Ventas de Huelma</v>
          </cell>
          <cell r="C172">
            <v>1200</v>
          </cell>
          <cell r="D172">
            <v>133</v>
          </cell>
          <cell r="E172">
            <v>1333</v>
          </cell>
          <cell r="F172">
            <v>0</v>
          </cell>
          <cell r="G172">
            <v>0</v>
          </cell>
          <cell r="H172">
            <v>0</v>
          </cell>
        </row>
        <row r="173">
          <cell r="B173" t="str">
            <v>ELA Ventas de Zafarraya</v>
          </cell>
          <cell r="C173">
            <v>0</v>
          </cell>
          <cell r="D173">
            <v>0</v>
          </cell>
          <cell r="E173">
            <v>0</v>
          </cell>
          <cell r="F173">
            <v>837</v>
          </cell>
          <cell r="G173">
            <v>93</v>
          </cell>
          <cell r="H173">
            <v>930</v>
          </cell>
        </row>
        <row r="174">
          <cell r="B174" t="str">
            <v>Ayto. Villamena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B175" t="str">
            <v>Ayto. Villanueva de las Torres</v>
          </cell>
          <cell r="C175">
            <v>900</v>
          </cell>
          <cell r="D175">
            <v>100</v>
          </cell>
          <cell r="E175">
            <v>1000</v>
          </cell>
          <cell r="F175">
            <v>0</v>
          </cell>
          <cell r="G175">
            <v>0</v>
          </cell>
          <cell r="H175">
            <v>0</v>
          </cell>
        </row>
        <row r="176">
          <cell r="B176" t="str">
            <v>Ayto. Villanueva Mesía</v>
          </cell>
          <cell r="C176">
            <v>1000</v>
          </cell>
          <cell r="D176">
            <v>300</v>
          </cell>
          <cell r="E176">
            <v>1300</v>
          </cell>
          <cell r="F176">
            <v>1989</v>
          </cell>
          <cell r="G176">
            <v>221</v>
          </cell>
          <cell r="H176">
            <v>2210</v>
          </cell>
        </row>
        <row r="177">
          <cell r="B177" t="str">
            <v>Ayto. Víznar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B178" t="str">
            <v>Ayto. Zafarraya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B179" t="str">
            <v>Ayto. Zagra</v>
          </cell>
          <cell r="C179">
            <v>0</v>
          </cell>
          <cell r="D179">
            <v>0</v>
          </cell>
          <cell r="E179">
            <v>0</v>
          </cell>
          <cell r="F179">
            <v>1512</v>
          </cell>
          <cell r="G179">
            <v>168</v>
          </cell>
          <cell r="H179">
            <v>1680</v>
          </cell>
        </row>
        <row r="180">
          <cell r="B180" t="str">
            <v>Ayto. Zubia, La</v>
          </cell>
          <cell r="C180">
            <v>2000</v>
          </cell>
          <cell r="D180">
            <v>2000</v>
          </cell>
          <cell r="E180">
            <v>4000</v>
          </cell>
          <cell r="F180">
            <v>0</v>
          </cell>
          <cell r="G180">
            <v>0</v>
          </cell>
          <cell r="H180">
            <v>0</v>
          </cell>
        </row>
        <row r="181">
          <cell r="B181" t="str">
            <v>Ayto. Zújar</v>
          </cell>
          <cell r="C181">
            <v>1200</v>
          </cell>
          <cell r="D181">
            <v>514</v>
          </cell>
          <cell r="E181">
            <v>1714</v>
          </cell>
          <cell r="F181">
            <v>0</v>
          </cell>
          <cell r="G181">
            <v>0</v>
          </cell>
          <cell r="H181">
            <v>0</v>
          </cell>
        </row>
        <row r="182">
          <cell r="B182" t="str">
            <v>Mancomunidad ZENETE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B183" t="str">
            <v>Mancomunidad HUÉSCAR</v>
          </cell>
          <cell r="C183">
            <v>0</v>
          </cell>
          <cell r="D183">
            <v>0</v>
          </cell>
          <cell r="E183">
            <v>0</v>
          </cell>
          <cell r="F183">
            <v>1152</v>
          </cell>
          <cell r="G183">
            <v>128</v>
          </cell>
          <cell r="H183">
            <v>1280</v>
          </cell>
        </row>
        <row r="184">
          <cell r="B184" t="str">
            <v>Mancomunidad TEMPLE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B185" t="str">
            <v>Consorcio VEGA SIERRA ELVIRA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70"/>
  <sheetViews>
    <sheetView showGridLines="0" tabSelected="1" topLeftCell="A4" workbookViewId="0">
      <selection activeCell="F12" sqref="F12"/>
    </sheetView>
  </sheetViews>
  <sheetFormatPr baseColWidth="10" defaultRowHeight="15" x14ac:dyDescent="0.25"/>
  <sheetData>
    <row r="7" spans="1:8" ht="15.75" x14ac:dyDescent="0.25">
      <c r="A7" s="1"/>
      <c r="B7" s="2" t="str">
        <f>IF(H42="","Rellenar solo las celdas de color gris, el resto se calculan automáticamente. Se pueden incluir hasta 100 facturas","")</f>
        <v>Rellenar solo las celdas de color gris, el resto se calculan automáticamente. Se pueden incluir hasta 100 facturas</v>
      </c>
      <c r="C7" s="1"/>
      <c r="D7" s="1"/>
      <c r="E7" s="1"/>
      <c r="F7" s="1"/>
      <c r="G7" s="1"/>
      <c r="H7" s="1"/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28.5" x14ac:dyDescent="0.25">
      <c r="A9" s="1"/>
      <c r="B9" s="21" t="s">
        <v>0</v>
      </c>
      <c r="C9" s="21"/>
      <c r="D9" s="21"/>
      <c r="E9" s="21"/>
      <c r="F9" s="21"/>
      <c r="G9" s="21"/>
      <c r="H9" s="21"/>
    </row>
    <row r="10" spans="1:8" ht="23.25" x14ac:dyDescent="0.25">
      <c r="A10" s="1"/>
      <c r="B10" s="22" t="s">
        <v>1</v>
      </c>
      <c r="C10" s="22"/>
      <c r="D10" s="22"/>
      <c r="E10" s="22"/>
      <c r="F10" s="22"/>
      <c r="G10" s="22"/>
      <c r="H10" s="22"/>
    </row>
    <row r="11" spans="1:8" ht="18.75" x14ac:dyDescent="0.25">
      <c r="A11" s="1"/>
      <c r="B11" s="23" t="s">
        <v>2</v>
      </c>
      <c r="C11" s="23"/>
      <c r="D11" s="23"/>
      <c r="E11" s="23"/>
      <c r="F11" s="23"/>
      <c r="G11" s="23"/>
      <c r="H11" s="23"/>
    </row>
    <row r="12" spans="1:8" ht="18.75" x14ac:dyDescent="0.3">
      <c r="A12" s="1"/>
      <c r="B12" s="1"/>
      <c r="C12" s="1"/>
      <c r="D12" s="1"/>
      <c r="E12" s="3" t="s">
        <v>3</v>
      </c>
      <c r="F12" s="4">
        <v>2026</v>
      </c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5" t="s">
        <v>4</v>
      </c>
      <c r="C14" s="24"/>
      <c r="D14" s="24"/>
      <c r="E14" s="24"/>
      <c r="F14" s="24"/>
      <c r="G14" s="1" t="s">
        <v>5</v>
      </c>
      <c r="H14" s="1"/>
    </row>
    <row r="15" spans="1:8" ht="15.75" x14ac:dyDescent="0.25">
      <c r="A15" s="1"/>
      <c r="B15" s="5" t="s">
        <v>6</v>
      </c>
      <c r="C15" s="1"/>
      <c r="D15" s="1"/>
      <c r="E15" s="25" t="s">
        <v>7</v>
      </c>
      <c r="F15" s="25"/>
      <c r="G15" s="25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6" t="s">
        <v>8</v>
      </c>
      <c r="C18" s="1"/>
      <c r="D18" s="1"/>
      <c r="E18" s="20"/>
      <c r="F18" s="20"/>
      <c r="G18" s="1"/>
      <c r="H18" s="7" t="s">
        <v>9</v>
      </c>
    </row>
    <row r="19" spans="1:8" ht="15.75" x14ac:dyDescent="0.25">
      <c r="A19" s="1"/>
      <c r="B19" s="29" t="s">
        <v>7</v>
      </c>
      <c r="C19" s="29"/>
      <c r="D19" s="29"/>
      <c r="E19" s="29"/>
      <c r="F19" s="29"/>
      <c r="G19" s="29"/>
      <c r="H19" s="29"/>
    </row>
    <row r="20" spans="1:8" ht="15.75" x14ac:dyDescent="0.25">
      <c r="A20" s="1"/>
      <c r="B20" s="1" t="s">
        <v>10</v>
      </c>
      <c r="C20" s="1"/>
      <c r="D20" s="1"/>
      <c r="E20" s="1"/>
      <c r="F20" s="1"/>
      <c r="G20" s="30">
        <f>IFERROR((IF($B$13=[1]Hoja2!$A$4,VLOOKUP('[1]Anexo IV'!E15,[1]Hoja2!$B$2:$E$185,2,0),IF($B$13=[1]Hoja2!$A$3,VLOOKUP(E15,[1]Hoja2!$B$2:$H$185,5,0),0))),"")</f>
        <v>0</v>
      </c>
      <c r="H20" s="30"/>
    </row>
    <row r="21" spans="1:8" ht="15.75" x14ac:dyDescent="0.25">
      <c r="A21" s="1"/>
      <c r="B21" s="1" t="s">
        <v>11</v>
      </c>
      <c r="C21" s="1"/>
      <c r="D21" s="1"/>
      <c r="E21" s="1"/>
      <c r="F21" s="1"/>
      <c r="G21" s="1"/>
      <c r="H21" s="1"/>
    </row>
    <row r="22" spans="1:8" ht="15.75" x14ac:dyDescent="0.25">
      <c r="A22" s="1"/>
      <c r="B22" s="31"/>
      <c r="C22" s="31"/>
      <c r="D22" s="8" t="s">
        <v>12</v>
      </c>
      <c r="E22" s="1"/>
      <c r="F22" s="1"/>
      <c r="G22" s="32">
        <f>H36</f>
        <v>0</v>
      </c>
      <c r="H22" s="32"/>
    </row>
    <row r="23" spans="1:8" ht="15.75" x14ac:dyDescent="0.25">
      <c r="A23" s="1"/>
      <c r="B23" s="1" t="s">
        <v>13</v>
      </c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9" t="s">
        <v>14</v>
      </c>
      <c r="C25" s="1"/>
      <c r="D25" s="1"/>
      <c r="E25" s="1"/>
      <c r="F25" s="1"/>
      <c r="G25" s="1"/>
      <c r="H25" s="1"/>
    </row>
    <row r="26" spans="1:8" ht="15.75" x14ac:dyDescent="0.25">
      <c r="A26" s="1"/>
      <c r="B26" s="1"/>
      <c r="C26" s="1"/>
      <c r="D26" s="1"/>
      <c r="E26" s="1"/>
      <c r="F26" s="1"/>
      <c r="G26" s="1"/>
      <c r="H26" s="1"/>
    </row>
    <row r="27" spans="1:8" ht="15.75" x14ac:dyDescent="0.25">
      <c r="A27" s="1"/>
      <c r="B27" s="1"/>
      <c r="C27" s="6" t="s">
        <v>15</v>
      </c>
      <c r="D27" s="6"/>
      <c r="E27" s="9"/>
      <c r="F27" s="9"/>
      <c r="G27" s="9"/>
      <c r="H27" s="10">
        <f>SUM(G29:H32)</f>
        <v>0</v>
      </c>
    </row>
    <row r="28" spans="1:8" ht="15.75" x14ac:dyDescent="0.25">
      <c r="A28" s="1"/>
      <c r="B28" s="1"/>
      <c r="C28" s="1"/>
      <c r="D28" s="1"/>
      <c r="E28" s="1"/>
      <c r="F28" s="1"/>
      <c r="G28" s="1"/>
      <c r="H28" s="1"/>
    </row>
    <row r="29" spans="1:8" ht="15.75" x14ac:dyDescent="0.25">
      <c r="A29" s="1"/>
      <c r="B29" s="1"/>
      <c r="C29" s="26" t="s">
        <v>16</v>
      </c>
      <c r="D29" s="26"/>
      <c r="E29" s="26"/>
      <c r="F29" s="26"/>
      <c r="G29" s="11"/>
      <c r="H29" s="11">
        <f>IFERROR((IF($B$13=[1]Hoja2!$A$4,VLOOKUP('[1]Anexo IV'!E15,[1]Hoja2!$B$2:$E$185,2,0),IF($B$13=[1]Hoja2!$A$3,VLOOKUP(E15,[1]Hoja2!$B$2:$H$185,5,0),0))),"")</f>
        <v>0</v>
      </c>
    </row>
    <row r="30" spans="1:8" ht="15.75" x14ac:dyDescent="0.25">
      <c r="A30" s="1"/>
      <c r="B30" s="1"/>
      <c r="C30" s="26" t="s">
        <v>17</v>
      </c>
      <c r="D30" s="26"/>
      <c r="E30" s="26"/>
      <c r="F30" s="26"/>
      <c r="G30" s="27"/>
      <c r="H30" s="27"/>
    </row>
    <row r="31" spans="1:8" ht="15.75" x14ac:dyDescent="0.25">
      <c r="A31" s="1"/>
      <c r="B31" s="1"/>
      <c r="C31" s="26" t="s">
        <v>18</v>
      </c>
      <c r="D31" s="26"/>
      <c r="E31" s="26"/>
      <c r="F31" s="26"/>
      <c r="G31" s="11"/>
      <c r="H31" s="11">
        <f>IFERROR((IF($B$13=[1]Hoja2!$A$4,VLOOKUP('[1]Anexo IV'!E15,[1]Hoja2!$B$2:$E$185,3,0),IF($B$13=[1]Hoja2!$A$3,VLOOKUP(E15,[1]Hoja2!$B$2:$H$185,6,0),0))),"")</f>
        <v>0</v>
      </c>
    </row>
    <row r="32" spans="1:8" ht="15.75" x14ac:dyDescent="0.25">
      <c r="A32" s="1"/>
      <c r="B32" s="1"/>
      <c r="C32" s="26" t="s">
        <v>19</v>
      </c>
      <c r="D32" s="26"/>
      <c r="E32" s="26"/>
      <c r="F32" s="26"/>
      <c r="G32" s="27"/>
      <c r="H32" s="27"/>
    </row>
    <row r="33" spans="1:8" ht="15.75" x14ac:dyDescent="0.25">
      <c r="A33" s="1"/>
      <c r="B33" s="1"/>
      <c r="C33" s="1"/>
      <c r="D33" s="1"/>
      <c r="E33" s="1"/>
      <c r="F33" s="1"/>
      <c r="G33" s="1"/>
      <c r="H33" s="1"/>
    </row>
    <row r="34" spans="1:8" ht="15.75" x14ac:dyDescent="0.25">
      <c r="A34" s="1"/>
      <c r="B34" s="9" t="s">
        <v>20</v>
      </c>
      <c r="C34" s="1"/>
      <c r="D34" s="1"/>
      <c r="E34" s="1"/>
      <c r="F34" s="1"/>
      <c r="G34" s="1"/>
      <c r="H34" s="1"/>
    </row>
    <row r="35" spans="1:8" ht="15.75" x14ac:dyDescent="0.25">
      <c r="A35" s="1"/>
      <c r="B35" s="1"/>
      <c r="C35" s="1"/>
      <c r="D35" s="1"/>
      <c r="E35" s="1"/>
      <c r="F35" s="1"/>
      <c r="G35" s="1"/>
      <c r="H35" s="1"/>
    </row>
    <row r="36" spans="1:8" ht="15.75" x14ac:dyDescent="0.25">
      <c r="A36" s="1"/>
      <c r="B36" s="1"/>
      <c r="C36" s="6" t="s">
        <v>21</v>
      </c>
      <c r="D36" s="6"/>
      <c r="E36" s="9"/>
      <c r="F36" s="9"/>
      <c r="G36" s="9"/>
      <c r="H36" s="10">
        <f>SUM(H42:H146)</f>
        <v>0</v>
      </c>
    </row>
    <row r="37" spans="1:8" ht="15.75" x14ac:dyDescent="0.25">
      <c r="A37" s="1"/>
      <c r="B37" s="1"/>
      <c r="C37" s="1"/>
      <c r="D37" s="1"/>
      <c r="E37" s="1"/>
      <c r="F37" s="1"/>
      <c r="G37" s="1"/>
      <c r="H37" s="1"/>
    </row>
    <row r="38" spans="1:8" ht="15.75" x14ac:dyDescent="0.25">
      <c r="A38" s="1"/>
      <c r="B38" s="1"/>
      <c r="C38" s="28" t="str">
        <f>IF(H38=0,"","RENUNCIO AL REMANENTE NO APLICADO")</f>
        <v/>
      </c>
      <c r="D38" s="28"/>
      <c r="E38" s="28"/>
      <c r="F38" s="28"/>
      <c r="G38" s="28"/>
      <c r="H38" s="10">
        <f>IF(H27&gt;H36,H27-H36,0)</f>
        <v>0</v>
      </c>
    </row>
    <row r="39" spans="1:8" ht="15.75" x14ac:dyDescent="0.25">
      <c r="A39" s="1"/>
      <c r="B39" s="1"/>
      <c r="C39" s="1"/>
      <c r="D39" s="1"/>
      <c r="E39" s="1"/>
      <c r="F39" s="1"/>
      <c r="G39" s="1"/>
      <c r="H39" s="1"/>
    </row>
    <row r="40" spans="1:8" ht="15.75" x14ac:dyDescent="0.25">
      <c r="A40" s="1"/>
      <c r="B40" s="1"/>
      <c r="C40" s="5" t="s">
        <v>20</v>
      </c>
      <c r="D40" s="5"/>
      <c r="E40" s="1"/>
      <c r="F40" s="1"/>
      <c r="G40" s="1"/>
      <c r="H40" s="1"/>
    </row>
    <row r="41" spans="1:8" ht="38.25" x14ac:dyDescent="0.25">
      <c r="A41" s="1"/>
      <c r="B41" s="1"/>
      <c r="C41" s="12" t="s">
        <v>22</v>
      </c>
      <c r="D41" s="12" t="s">
        <v>23</v>
      </c>
      <c r="E41" s="12" t="s">
        <v>24</v>
      </c>
      <c r="F41" s="12" t="s">
        <v>25</v>
      </c>
      <c r="G41" s="12" t="s">
        <v>26</v>
      </c>
      <c r="H41" s="12" t="s">
        <v>27</v>
      </c>
    </row>
    <row r="42" spans="1:8" ht="15.75" x14ac:dyDescent="0.25">
      <c r="A42" s="1"/>
      <c r="B42" s="1"/>
      <c r="C42" s="13"/>
      <c r="D42" s="13"/>
      <c r="E42" s="13"/>
      <c r="F42" s="13"/>
      <c r="G42" s="13"/>
      <c r="H42" s="14"/>
    </row>
    <row r="43" spans="1:8" ht="15.75" x14ac:dyDescent="0.25">
      <c r="A43" s="1"/>
      <c r="B43" s="1"/>
      <c r="C43" s="15"/>
      <c r="D43" s="15"/>
      <c r="E43" s="16"/>
      <c r="F43" s="16"/>
      <c r="G43" s="15"/>
      <c r="H43" s="17"/>
    </row>
    <row r="44" spans="1:8" ht="15.75" x14ac:dyDescent="0.25">
      <c r="A44" s="1"/>
      <c r="B44" s="1"/>
      <c r="C44" s="18"/>
      <c r="D44" s="18"/>
      <c r="E44" s="19"/>
      <c r="F44" s="16"/>
      <c r="G44" s="15"/>
      <c r="H44" s="17"/>
    </row>
    <row r="45" spans="1:8" ht="15.75" x14ac:dyDescent="0.25">
      <c r="A45" s="1"/>
      <c r="B45" s="1"/>
      <c r="C45" s="18"/>
      <c r="D45" s="18"/>
      <c r="E45" s="19"/>
      <c r="F45" s="16"/>
      <c r="G45" s="15"/>
      <c r="H45" s="17"/>
    </row>
    <row r="46" spans="1:8" ht="15.75" x14ac:dyDescent="0.25">
      <c r="A46" s="1"/>
      <c r="B46" s="1"/>
      <c r="C46" s="18"/>
      <c r="D46" s="18"/>
      <c r="E46" s="19"/>
      <c r="F46" s="16"/>
      <c r="G46" s="15"/>
      <c r="H46" s="17"/>
    </row>
    <row r="47" spans="1:8" ht="15.75" x14ac:dyDescent="0.25">
      <c r="A47" s="1"/>
      <c r="B47" s="1"/>
      <c r="C47" s="18"/>
      <c r="D47" s="18"/>
      <c r="E47" s="19"/>
      <c r="F47" s="16"/>
      <c r="G47" s="15"/>
      <c r="H47" s="17"/>
    </row>
    <row r="48" spans="1:8" ht="15.75" x14ac:dyDescent="0.25">
      <c r="A48" s="1"/>
      <c r="B48" s="1"/>
      <c r="C48" s="18"/>
      <c r="D48" s="18"/>
      <c r="E48" s="19"/>
      <c r="F48" s="16"/>
      <c r="G48" s="15"/>
      <c r="H48" s="17"/>
    </row>
    <row r="49" spans="1:8" ht="15.75" x14ac:dyDescent="0.25">
      <c r="A49" s="1"/>
      <c r="B49" s="1"/>
      <c r="C49" s="18"/>
      <c r="D49" s="18"/>
      <c r="E49" s="19"/>
      <c r="F49" s="16"/>
      <c r="G49" s="15"/>
      <c r="H49" s="17"/>
    </row>
    <row r="50" spans="1:8" ht="15.75" x14ac:dyDescent="0.25">
      <c r="A50" s="1"/>
      <c r="B50" s="1"/>
      <c r="C50" s="18"/>
      <c r="D50" s="18"/>
      <c r="E50" s="19"/>
      <c r="F50" s="16"/>
      <c r="G50" s="15"/>
      <c r="H50" s="17"/>
    </row>
    <row r="51" spans="1:8" ht="15.75" x14ac:dyDescent="0.25">
      <c r="A51" s="1"/>
      <c r="B51" s="1"/>
      <c r="C51" s="18"/>
      <c r="D51" s="18"/>
      <c r="E51" s="19"/>
      <c r="F51" s="16"/>
      <c r="G51" s="15"/>
      <c r="H51" s="17"/>
    </row>
    <row r="52" spans="1:8" ht="15.75" x14ac:dyDescent="0.25">
      <c r="A52" s="1"/>
      <c r="B52" s="1"/>
      <c r="C52" s="18"/>
      <c r="D52" s="18"/>
      <c r="E52" s="19"/>
      <c r="F52" s="16"/>
      <c r="G52" s="15"/>
      <c r="H52" s="17"/>
    </row>
    <row r="53" spans="1:8" ht="15.75" x14ac:dyDescent="0.25">
      <c r="A53" s="1"/>
      <c r="B53" s="1"/>
      <c r="C53" s="18"/>
      <c r="D53" s="18"/>
      <c r="E53" s="19"/>
      <c r="F53" s="16"/>
      <c r="G53" s="15"/>
      <c r="H53" s="17"/>
    </row>
    <row r="54" spans="1:8" ht="15.75" x14ac:dyDescent="0.25">
      <c r="A54" s="1"/>
      <c r="B54" s="1"/>
      <c r="C54" s="18"/>
      <c r="D54" s="18"/>
      <c r="E54" s="19"/>
      <c r="F54" s="16"/>
      <c r="G54" s="15"/>
      <c r="H54" s="17"/>
    </row>
    <row r="55" spans="1:8" ht="15.75" x14ac:dyDescent="0.25">
      <c r="A55" s="1"/>
      <c r="B55" s="1"/>
      <c r="C55" s="18"/>
      <c r="D55" s="18"/>
      <c r="E55" s="19"/>
      <c r="F55" s="16"/>
      <c r="G55" s="15"/>
      <c r="H55" s="17"/>
    </row>
    <row r="56" spans="1:8" ht="15.75" x14ac:dyDescent="0.25">
      <c r="A56" s="1"/>
      <c r="B56" s="1"/>
      <c r="C56" s="18"/>
      <c r="D56" s="18"/>
      <c r="E56" s="19"/>
      <c r="F56" s="16"/>
      <c r="G56" s="15"/>
      <c r="H56" s="17"/>
    </row>
    <row r="57" spans="1:8" ht="15.75" x14ac:dyDescent="0.25">
      <c r="A57" s="1"/>
      <c r="B57" s="1"/>
      <c r="C57" s="18"/>
      <c r="D57" s="18"/>
      <c r="E57" s="19"/>
      <c r="F57" s="16"/>
      <c r="G57" s="15"/>
      <c r="H57" s="17"/>
    </row>
    <row r="58" spans="1:8" ht="15.75" x14ac:dyDescent="0.25">
      <c r="A58" s="1"/>
      <c r="B58" s="1"/>
      <c r="C58" s="18"/>
      <c r="D58" s="18"/>
      <c r="E58" s="19"/>
      <c r="F58" s="16"/>
      <c r="G58" s="15"/>
      <c r="H58" s="17"/>
    </row>
    <row r="59" spans="1:8" ht="15.75" x14ac:dyDescent="0.25">
      <c r="A59" s="1"/>
      <c r="B59" s="1"/>
      <c r="C59" s="18"/>
      <c r="D59" s="18"/>
      <c r="E59" s="19"/>
      <c r="F59" s="16"/>
      <c r="G59" s="15"/>
      <c r="H59" s="17"/>
    </row>
    <row r="60" spans="1:8" ht="15.75" x14ac:dyDescent="0.25">
      <c r="A60" s="1"/>
      <c r="B60" s="1"/>
      <c r="C60" s="18"/>
      <c r="D60" s="18"/>
      <c r="E60" s="19"/>
      <c r="F60" s="16"/>
      <c r="G60" s="15"/>
      <c r="H60" s="17"/>
    </row>
    <row r="61" spans="1:8" ht="15.75" x14ac:dyDescent="0.25">
      <c r="A61" s="1"/>
      <c r="B61" s="1"/>
      <c r="C61" s="18"/>
      <c r="D61" s="18"/>
      <c r="E61" s="19"/>
      <c r="F61" s="16"/>
      <c r="G61" s="15"/>
      <c r="H61" s="17"/>
    </row>
    <row r="62" spans="1:8" ht="15.75" x14ac:dyDescent="0.25">
      <c r="A62" s="1"/>
      <c r="B62" s="1"/>
      <c r="C62" s="18"/>
      <c r="D62" s="18"/>
      <c r="E62" s="19"/>
      <c r="F62" s="16"/>
      <c r="G62" s="15"/>
      <c r="H62" s="17"/>
    </row>
    <row r="63" spans="1:8" ht="15.75" x14ac:dyDescent="0.25">
      <c r="A63" s="1"/>
      <c r="B63" s="1"/>
      <c r="C63" s="18"/>
      <c r="D63" s="18"/>
      <c r="E63" s="19"/>
      <c r="F63" s="16"/>
      <c r="G63" s="15"/>
      <c r="H63" s="17"/>
    </row>
    <row r="64" spans="1:8" ht="15.75" x14ac:dyDescent="0.25">
      <c r="A64" s="1"/>
      <c r="B64" s="1"/>
      <c r="C64" s="18"/>
      <c r="D64" s="18"/>
      <c r="E64" s="19"/>
      <c r="F64" s="16"/>
      <c r="G64" s="15"/>
      <c r="H64" s="17"/>
    </row>
    <row r="65" spans="1:8" ht="15.75" x14ac:dyDescent="0.25">
      <c r="A65" s="1"/>
      <c r="B65" s="1"/>
      <c r="C65" s="18"/>
      <c r="D65" s="18"/>
      <c r="E65" s="19"/>
      <c r="F65" s="16"/>
      <c r="G65" s="15"/>
      <c r="H65" s="17"/>
    </row>
    <row r="66" spans="1:8" ht="15.75" x14ac:dyDescent="0.25">
      <c r="A66" s="1"/>
      <c r="B66" s="1"/>
      <c r="C66" s="18"/>
      <c r="D66" s="18"/>
      <c r="E66" s="19"/>
      <c r="F66" s="16"/>
      <c r="G66" s="15"/>
      <c r="H66" s="17"/>
    </row>
    <row r="67" spans="1:8" ht="15.75" x14ac:dyDescent="0.25">
      <c r="A67" s="1"/>
      <c r="B67" s="1"/>
      <c r="C67" s="18"/>
      <c r="D67" s="18"/>
      <c r="E67" s="19"/>
      <c r="F67" s="16"/>
      <c r="G67" s="15"/>
      <c r="H67" s="17"/>
    </row>
    <row r="68" spans="1:8" ht="15.75" x14ac:dyDescent="0.25">
      <c r="A68" s="1"/>
      <c r="B68" s="1"/>
      <c r="C68" s="18"/>
      <c r="D68" s="18"/>
      <c r="E68" s="19"/>
      <c r="F68" s="16"/>
      <c r="G68" s="15"/>
      <c r="H68" s="17"/>
    </row>
    <row r="69" spans="1:8" ht="15.75" x14ac:dyDescent="0.25">
      <c r="A69" s="1"/>
      <c r="B69" s="1"/>
      <c r="C69" s="18"/>
      <c r="D69" s="18"/>
      <c r="E69" s="19"/>
      <c r="F69" s="16"/>
      <c r="G69" s="15"/>
      <c r="H69" s="17"/>
    </row>
    <row r="70" spans="1:8" ht="15.75" x14ac:dyDescent="0.25">
      <c r="A70" s="1"/>
      <c r="B70" s="1"/>
      <c r="C70" s="18"/>
      <c r="D70" s="18"/>
      <c r="E70" s="19"/>
      <c r="F70" s="16"/>
      <c r="G70" s="15"/>
      <c r="H70" s="17"/>
    </row>
  </sheetData>
  <mergeCells count="17">
    <mergeCell ref="C31:F31"/>
    <mergeCell ref="C32:F32"/>
    <mergeCell ref="G32:H32"/>
    <mergeCell ref="C38:G38"/>
    <mergeCell ref="B19:H19"/>
    <mergeCell ref="G20:H20"/>
    <mergeCell ref="B22:C22"/>
    <mergeCell ref="G22:H22"/>
    <mergeCell ref="C29:F29"/>
    <mergeCell ref="C30:F30"/>
    <mergeCell ref="G30:H30"/>
    <mergeCell ref="E18:F18"/>
    <mergeCell ref="B9:H9"/>
    <mergeCell ref="B10:H10"/>
    <mergeCell ref="B11:H11"/>
    <mergeCell ref="C14:F14"/>
    <mergeCell ref="E15:G15"/>
  </mergeCells>
  <conditionalFormatting sqref="C38:G38">
    <cfRule type="cellIs" dxfId="4" priority="4" operator="greaterThan">
      <formula>"a"</formula>
    </cfRule>
  </conditionalFormatting>
  <conditionalFormatting sqref="C43:G70">
    <cfRule type="cellIs" dxfId="3" priority="2" operator="greaterThan">
      <formula>0</formula>
    </cfRule>
  </conditionalFormatting>
  <conditionalFormatting sqref="H27">
    <cfRule type="cellIs" dxfId="2" priority="1" operator="lessThan">
      <formula>$H$30</formula>
    </cfRule>
  </conditionalFormatting>
  <conditionalFormatting sqref="H38">
    <cfRule type="cellIs" dxfId="1" priority="5" operator="greaterThan">
      <formula>0</formula>
    </cfRule>
  </conditionalFormatting>
  <conditionalFormatting sqref="H43:H70">
    <cfRule type="cellIs" dxfId="0" priority="3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ZARCO PIMENTEL, TRINIDAD ISABEL</dc:creator>
  <cp:lastModifiedBy>ALVAREZ MERA, ANGELA MARIA</cp:lastModifiedBy>
  <dcterms:created xsi:type="dcterms:W3CDTF">2024-05-23T06:20:44Z</dcterms:created>
  <dcterms:modified xsi:type="dcterms:W3CDTF">2026-01-07T11:10:20Z</dcterms:modified>
</cp:coreProperties>
</file>